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01" windowWidth="15480" windowHeight="9075" activeTab="1"/>
  </bookViews>
  <sheets>
    <sheet name="Тит лист" sheetId="1" r:id="rId1"/>
    <sheet name="Отчет" sheetId="2" r:id="rId2"/>
    <sheet name="Отчет1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'Отчет'!$A$1:$I$99</definedName>
  </definedNames>
  <calcPr fullCalcOnLoad="1"/>
</workbook>
</file>

<file path=xl/sharedStrings.xml><?xml version="1.0" encoding="utf-8"?>
<sst xmlns="http://schemas.openxmlformats.org/spreadsheetml/2006/main" count="480" uniqueCount="268">
  <si>
    <t>Показатели</t>
  </si>
  <si>
    <t>№ строки</t>
  </si>
  <si>
    <t>Единица измерения</t>
  </si>
  <si>
    <t>Всего</t>
  </si>
  <si>
    <t>Задание по подготовке</t>
  </si>
  <si>
    <t>Подготовлено для работы в зимних условиях на отчетный период</t>
  </si>
  <si>
    <t>Выполнено работ по капитальному ремонту, реконструкции, замене</t>
  </si>
  <si>
    <t>тыс ед</t>
  </si>
  <si>
    <r>
      <t>тыс м</t>
    </r>
    <r>
      <rPr>
        <vertAlign val="superscript"/>
        <sz val="10"/>
        <rFont val="Times New Roman"/>
        <family val="1"/>
      </rPr>
      <t>2</t>
    </r>
  </si>
  <si>
    <t>в том числе:</t>
  </si>
  <si>
    <t>- муниципальный</t>
  </si>
  <si>
    <t>03</t>
  </si>
  <si>
    <t>643</t>
  </si>
  <si>
    <t>04</t>
  </si>
  <si>
    <t>058</t>
  </si>
  <si>
    <t>- государственный</t>
  </si>
  <si>
    <t>05</t>
  </si>
  <si>
    <t>06</t>
  </si>
  <si>
    <t>07</t>
  </si>
  <si>
    <t>08</t>
  </si>
  <si>
    <t>Котельные, по всем видам собственности</t>
  </si>
  <si>
    <t>09</t>
  </si>
  <si>
    <t>ед</t>
  </si>
  <si>
    <t>642</t>
  </si>
  <si>
    <t>мощность</t>
  </si>
  <si>
    <t>10</t>
  </si>
  <si>
    <t>в том числе ЖКХ муниципальных образований</t>
  </si>
  <si>
    <t>11</t>
  </si>
  <si>
    <t>12</t>
  </si>
  <si>
    <t>Тепловые сети (в двухтрубном исчислении), по всем видам собственности</t>
  </si>
  <si>
    <t>13</t>
  </si>
  <si>
    <t>км</t>
  </si>
  <si>
    <t>008</t>
  </si>
  <si>
    <t>14</t>
  </si>
  <si>
    <t>Ветхие тепловые сети (в двухтрубном исчислении), по всем видам собственности</t>
  </si>
  <si>
    <t>15</t>
  </si>
  <si>
    <t>16</t>
  </si>
  <si>
    <t>Тепловые насосные станции, по всем видам собственности</t>
  </si>
  <si>
    <t>17</t>
  </si>
  <si>
    <t>18</t>
  </si>
  <si>
    <t>Центральные тепловые пункты (ЦТП), по всем видам собственности</t>
  </si>
  <si>
    <t>19</t>
  </si>
  <si>
    <t>20</t>
  </si>
  <si>
    <t>21</t>
  </si>
  <si>
    <t>22</t>
  </si>
  <si>
    <t>Насосные станции водопровода, по всем видам собственности</t>
  </si>
  <si>
    <t>23</t>
  </si>
  <si>
    <t>24</t>
  </si>
  <si>
    <t>Очистные сооружения водопровода, по всем видам собственности</t>
  </si>
  <si>
    <t>25</t>
  </si>
  <si>
    <t>пропускная способность</t>
  </si>
  <si>
    <t>26</t>
  </si>
  <si>
    <r>
      <t>тыс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</si>
  <si>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>599</t>
  </si>
  <si>
    <t>27</t>
  </si>
  <si>
    <t>28</t>
  </si>
  <si>
    <t>Водопроводные сети, по всем видам собственности</t>
  </si>
  <si>
    <t>29</t>
  </si>
  <si>
    <t>30</t>
  </si>
  <si>
    <t>Ветхие сети водопровода, по всем видам собственности</t>
  </si>
  <si>
    <t>31</t>
  </si>
  <si>
    <t>32</t>
  </si>
  <si>
    <t>Канализационные насосные станции, по всем видам собственности</t>
  </si>
  <si>
    <t>33</t>
  </si>
  <si>
    <t>34</t>
  </si>
  <si>
    <t>Очистные сооружения канализации, по всем видам собственности</t>
  </si>
  <si>
    <t>35</t>
  </si>
  <si>
    <t>36</t>
  </si>
  <si>
    <t>37</t>
  </si>
  <si>
    <t>38</t>
  </si>
  <si>
    <t>Канализационные сети, по всем видам собственности</t>
  </si>
  <si>
    <t>39</t>
  </si>
  <si>
    <t>40</t>
  </si>
  <si>
    <t>Ветхие канализационные сети, по всем видам собственности</t>
  </si>
  <si>
    <t>41</t>
  </si>
  <si>
    <t>42</t>
  </si>
  <si>
    <t>Электрические сети, по всем видам собственности</t>
  </si>
  <si>
    <t>43</t>
  </si>
  <si>
    <t>44</t>
  </si>
  <si>
    <t>Ветхие электрические сети, по всем видам собственности</t>
  </si>
  <si>
    <t>45</t>
  </si>
  <si>
    <t>46</t>
  </si>
  <si>
    <t>Трансформаторные подстанции, по всем видам собственности</t>
  </si>
  <si>
    <t>47</t>
  </si>
  <si>
    <t>48</t>
  </si>
  <si>
    <t>Специальные машины для механизированной уборки, независимо от формы собственности</t>
  </si>
  <si>
    <t>49</t>
  </si>
  <si>
    <t>50</t>
  </si>
  <si>
    <t>Улично-дорожная сеть, по всем видам собственности</t>
  </si>
  <si>
    <t>51</t>
  </si>
  <si>
    <t>52</t>
  </si>
  <si>
    <t>Подготовка мостовых сооружений (транспортных и пешеходных мостов и путепроводов), труб, независимо от формы собственности</t>
  </si>
  <si>
    <t>53</t>
  </si>
  <si>
    <t xml:space="preserve">в том числе ЖКХ муниципальных образований </t>
  </si>
  <si>
    <t>54</t>
  </si>
  <si>
    <t>Подготовка транспортных и пешеходных тоннелей, независимо от формы собственности</t>
  </si>
  <si>
    <t>55</t>
  </si>
  <si>
    <t>56</t>
  </si>
  <si>
    <t>Подготовка гидротехнических сооружений,  независимо от формы собственности</t>
  </si>
  <si>
    <t>57</t>
  </si>
  <si>
    <t>58</t>
  </si>
  <si>
    <t>Газопроводы</t>
  </si>
  <si>
    <t>59</t>
  </si>
  <si>
    <t>Создание запасов топлива:</t>
  </si>
  <si>
    <t>- уголь</t>
  </si>
  <si>
    <t>60</t>
  </si>
  <si>
    <t>тонн</t>
  </si>
  <si>
    <t>168</t>
  </si>
  <si>
    <t>- другое твердое топливо</t>
  </si>
  <si>
    <t>61</t>
  </si>
  <si>
    <t>- жидкое топливо</t>
  </si>
  <si>
    <t>62</t>
  </si>
  <si>
    <t>- запасы газа в подземных газохранилищах</t>
  </si>
  <si>
    <t>63</t>
  </si>
  <si>
    <r>
      <t>тыс  м</t>
    </r>
    <r>
      <rPr>
        <vertAlign val="superscript"/>
        <sz val="10"/>
        <rFont val="Times New Roman"/>
        <family val="1"/>
      </rPr>
      <t>3</t>
    </r>
  </si>
  <si>
    <t>114</t>
  </si>
  <si>
    <t>Нетрадиционные источники энергии, в том числе:</t>
  </si>
  <si>
    <t>64</t>
  </si>
  <si>
    <t>- приливные</t>
  </si>
  <si>
    <t>65</t>
  </si>
  <si>
    <t>кВт</t>
  </si>
  <si>
    <t>214</t>
  </si>
  <si>
    <t>- солнечные</t>
  </si>
  <si>
    <t>66</t>
  </si>
  <si>
    <t>- ветровые</t>
  </si>
  <si>
    <t>67</t>
  </si>
  <si>
    <t>- термальные</t>
  </si>
  <si>
    <t>68</t>
  </si>
  <si>
    <t>Финансовые средства субъекта Российской Федерации, выделяемые для подготовки ЖКХ муниципальных образований  к зиме, из них:</t>
  </si>
  <si>
    <t>69</t>
  </si>
  <si>
    <t>млн руб</t>
  </si>
  <si>
    <t>385</t>
  </si>
  <si>
    <t>- на приобретение топлива для предприятий и образований ЖКХ</t>
  </si>
  <si>
    <t>70</t>
  </si>
  <si>
    <t>- для формирования аварийного запаса материально-технических ресурсов</t>
  </si>
  <si>
    <t>71</t>
  </si>
  <si>
    <t>- на строительство объектов ЖКХ</t>
  </si>
  <si>
    <t>72</t>
  </si>
  <si>
    <t>- на капитальный ремонт, модернизацию  объектов ЖКХ</t>
  </si>
  <si>
    <t>73</t>
  </si>
  <si>
    <t>Финансовые средства муниципальных образований и предприятий ЖКХ, выделяемые для подготовки ЖКХ к зиме</t>
  </si>
  <si>
    <t>74</t>
  </si>
  <si>
    <t>из них:</t>
  </si>
  <si>
    <t>75</t>
  </si>
  <si>
    <t>- для формирования аварийного запаса материально-технических ресурсов:</t>
  </si>
  <si>
    <t>76</t>
  </si>
  <si>
    <t>77</t>
  </si>
  <si>
    <t>78</t>
  </si>
  <si>
    <t>Дополнительные средства из федерального бюджета на подготовку ЖКХ к ОЗП</t>
  </si>
  <si>
    <t>79</t>
  </si>
  <si>
    <t>Задолженность предприятий ЖКХ за ранее потребленные ТЭР</t>
  </si>
  <si>
    <t>80</t>
  </si>
  <si>
    <t xml:space="preserve">- уголь </t>
  </si>
  <si>
    <t>81</t>
  </si>
  <si>
    <t>82</t>
  </si>
  <si>
    <t xml:space="preserve">- газ </t>
  </si>
  <si>
    <t>83</t>
  </si>
  <si>
    <t>- теплоэнергию</t>
  </si>
  <si>
    <t>84</t>
  </si>
  <si>
    <t>- электроэнергию</t>
  </si>
  <si>
    <t>85</t>
  </si>
  <si>
    <t>% выполнения задания</t>
  </si>
  <si>
    <t>Код по ОКЕИ</t>
  </si>
  <si>
    <t>Жилищный фонд  субъекта Российской                               Федерации</t>
  </si>
  <si>
    <t>- частный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</si>
  <si>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</si>
  <si>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</si>
  <si>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</si>
  <si>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влечет ответственность, установленную статьей 13.19 Кодекса Российской Федерации об административных правонарушениях</t>
  </si>
  <si>
    <t>от 30.12.2001 № 195-ФЗ, а также статьей 3 Закона Российской Федерации от 13.05.92 № 2761-1 «Об ответственности за нарушение</t>
  </si>
  <si>
    <t>порядка представления государственной статистической отчетности»</t>
  </si>
  <si>
    <t>г.</t>
  </si>
  <si>
    <t>Представляют:</t>
  </si>
  <si>
    <t>Сроки представления</t>
  </si>
  <si>
    <t>Утверждена</t>
  </si>
  <si>
    <t>отчетного периода</t>
  </si>
  <si>
    <t>постановлением Росстата</t>
  </si>
  <si>
    <t>- Росстрою</t>
  </si>
  <si>
    <t>Росстрой:</t>
  </si>
  <si>
    <t>- Росстату</t>
  </si>
  <si>
    <t>Наименование отчитывающейся организации</t>
  </si>
  <si>
    <t>Почтовый адрес</t>
  </si>
  <si>
    <t xml:space="preserve">
</t>
  </si>
  <si>
    <t>Код</t>
  </si>
  <si>
    <t>формы</t>
  </si>
  <si>
    <t xml:space="preserve">отчитывающейся
организации
по ОКПО
</t>
  </si>
  <si>
    <t>вида деятельности
по ОКВЭД</t>
  </si>
  <si>
    <t>министерства
(ведомства), органа
управления
по ОКОГУ</t>
  </si>
  <si>
    <t>организационно-
правовой формы
по ОКОПФ</t>
  </si>
  <si>
    <t>формы
собственности
по ОКФС</t>
  </si>
  <si>
    <t>по ОКУД</t>
  </si>
  <si>
    <t>СВЕДЕНИЯ О ПОДГОТОВКЕ ЖИЛИЩНО-КОММУНАЛЬНОГО ХОЗЯЙСТВА</t>
  </si>
  <si>
    <t>К РАБОТЕ В ЗИМНИХ УСЛОВИЯХ</t>
  </si>
  <si>
    <t>по состоянию на 1</t>
  </si>
  <si>
    <t>от 27.02.2006 № 7</t>
  </si>
  <si>
    <t>Месячная</t>
  </si>
  <si>
    <t>2 числа после</t>
  </si>
  <si>
    <t>4 числа после</t>
  </si>
  <si>
    <t>10 числа после</t>
  </si>
  <si>
    <t>0609249</t>
  </si>
  <si>
    <t>территории                  по ОКАТО</t>
  </si>
  <si>
    <t>территориальные органы управления жилищно-коммунальным хозяйством</t>
  </si>
  <si>
    <t>(министерства, комитеты, ТПО и др.) сводный отчет в целом по территории:</t>
  </si>
  <si>
    <t>- территориальному органу Росстата в субъекте Российской Федерации</t>
  </si>
  <si>
    <t>- территориальному органу управления жилищно-коммунальным хозяйством</t>
  </si>
  <si>
    <t>объекты коммунального и теплоэнергетического хозяйства:</t>
  </si>
  <si>
    <t>Форма № 1-ЖКХ (зима)                      срочная</t>
  </si>
  <si>
    <t>жилищно-коммунальные организации местных органов самоуправления; юридические</t>
  </si>
  <si>
    <t xml:space="preserve">лица, их обособленные подразделения, имеющие на своем балансе жилые дома и </t>
  </si>
  <si>
    <t>Проведение технической инвентаризации основных фондов жилищно-коммунального хозяйства</t>
  </si>
  <si>
    <t>№ п/п</t>
  </si>
  <si>
    <t>Выполнено на 1 июля текущего года, %</t>
  </si>
  <si>
    <t>Жилищный фонд</t>
  </si>
  <si>
    <t>Котельные</t>
  </si>
  <si>
    <t>Центральные тепловые пункты</t>
  </si>
  <si>
    <t>Трансформаторные подстанции</t>
  </si>
  <si>
    <t>Очистные сооружения водопровода</t>
  </si>
  <si>
    <t>Очистные сооружения канализации</t>
  </si>
  <si>
    <t>Водопроводные насосные станции</t>
  </si>
  <si>
    <t>Канализационные насосные станции</t>
  </si>
  <si>
    <t>Тепловые насосные станции</t>
  </si>
  <si>
    <t xml:space="preserve">Тепловые сети </t>
  </si>
  <si>
    <t>Водопроводные сети</t>
  </si>
  <si>
    <t>Канализационные сети</t>
  </si>
  <si>
    <t>Электрические сети</t>
  </si>
  <si>
    <t>организации</t>
  </si>
  <si>
    <t>(подпись)</t>
  </si>
  <si>
    <t>ответственное   за</t>
  </si>
  <si>
    <t>составление формы</t>
  </si>
  <si>
    <t>(должность)</t>
  </si>
  <si>
    <t>(дата составления</t>
  </si>
  <si>
    <t>(Ф. И. О.)</t>
  </si>
  <si>
    <t>Должностное лицо,</t>
  </si>
  <si>
    <t>«</t>
  </si>
  <si>
    <t>»</t>
  </si>
  <si>
    <t>(номер контактного</t>
  </si>
  <si>
    <t xml:space="preserve"> телефона)</t>
  </si>
  <si>
    <t xml:space="preserve"> документа)</t>
  </si>
  <si>
    <t>(заполняется один раз в год по состоянию на 1 июля)</t>
  </si>
  <si>
    <t xml:space="preserve">  по установленному им адресу</t>
  </si>
  <si>
    <t xml:space="preserve">  (министерству, комитету, ТПО и др.)</t>
  </si>
  <si>
    <t>9=7/6</t>
  </si>
  <si>
    <t>Гкал/час</t>
  </si>
  <si>
    <t>Водонап башни, по всем видам собственности</t>
  </si>
  <si>
    <t>м3</t>
  </si>
  <si>
    <t>636300, Томская обл., Кривошеинский район, с. Кривошеино, ул. Ленина, 26</t>
  </si>
  <si>
    <t>Администрация Кривошеинского сельского поселения</t>
  </si>
  <si>
    <r>
      <t xml:space="preserve">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</si>
  <si>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r>
      <t>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</si>
  <si>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>Шеин В.А.</t>
  </si>
  <si>
    <t>8-38-251-2-20-12</t>
  </si>
  <si>
    <t>Х</t>
  </si>
  <si>
    <t xml:space="preserve">тыс м2 </t>
  </si>
  <si>
    <t>тыс  м2</t>
  </si>
  <si>
    <t>(в период с 1 июля по 1 ноября)</t>
  </si>
  <si>
    <t>79191078</t>
  </si>
  <si>
    <t>69236826000</t>
  </si>
  <si>
    <t xml:space="preserve"> </t>
  </si>
  <si>
    <t xml:space="preserve">  </t>
  </si>
  <si>
    <t>Вед. спец. по вопросам ЖКХ, ГО И ЧС</t>
  </si>
  <si>
    <t>84.11.35</t>
  </si>
  <si>
    <t>8(38251)2-20-12</t>
  </si>
  <si>
    <t>2022</t>
  </si>
  <si>
    <t>Зейля Н.Д.</t>
  </si>
  <si>
    <t>И.о. руководителя</t>
  </si>
  <si>
    <t>ноября</t>
  </si>
  <si>
    <t>года</t>
  </si>
  <si>
    <t>Исполнитель :    Шеин В.А.                                              Дата составления : 02.11.2022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</si>
</sst>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0.000"/>
    <numFmt numFmtId="186" formatCode="[$-FC19]d\ mmmm\ yyyy\ &quot;г.&quot;"/>
    <numFmt numFmtId="187" formatCode="000000"/>
    <numFmt numFmtId="188" formatCode="#,##0.0"/>
    <numFmt numFmtId="189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 quotePrefix="1">
      <alignment horizontal="left" vertical="top" wrapText="1" inden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justify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vertical="justify" wrapText="1"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" fillId="0" borderId="18" xfId="0" applyFont="1" applyBorder="1" applyAlignment="1">
      <alignment vertical="justify" wrapText="1"/>
    </xf>
    <xf numFmtId="0" fontId="1" fillId="0" borderId="19" xfId="0" applyFont="1" applyBorder="1" applyAlignment="1">
      <alignment vertical="justify" wrapText="1"/>
    </xf>
    <xf numFmtId="0" fontId="1" fillId="0" borderId="15" xfId="0" applyFont="1" applyBorder="1" applyAlignment="1">
      <alignment vertical="justify" wrapText="1"/>
    </xf>
    <xf numFmtId="0" fontId="1" fillId="0" borderId="16" xfId="0" applyFont="1" applyBorder="1" applyAlignment="1">
      <alignment vertical="justify" wrapText="1"/>
    </xf>
    <xf numFmtId="0" fontId="1" fillId="0" borderId="21" xfId="0" applyFont="1" applyBorder="1" applyAlignment="1">
      <alignment vertical="justify" wrapText="1"/>
    </xf>
    <xf numFmtId="0" fontId="1" fillId="0" borderId="0" xfId="0" applyFont="1" applyBorder="1" applyAlignment="1" quotePrefix="1">
      <alignment/>
    </xf>
    <xf numFmtId="0" fontId="1" fillId="0" borderId="21" xfId="0" applyFont="1" applyBorder="1" applyAlignment="1">
      <alignment vertical="top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horizontal="left" indent="15"/>
    </xf>
    <xf numFmtId="49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top"/>
    </xf>
    <xf numFmtId="0" fontId="1" fillId="0" borderId="10" xfId="0" applyFont="1" applyBorder="1" applyAlignment="1">
      <alignment horizontal="justify" wrapText="1"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185" fontId="1" fillId="34" borderId="10" xfId="0" applyNumberFormat="1" applyFont="1" applyFill="1" applyBorder="1" applyAlignment="1">
      <alignment horizontal="center" wrapText="1"/>
    </xf>
    <xf numFmtId="184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184" fontId="1" fillId="34" borderId="10" xfId="0" applyNumberFormat="1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185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 wrapText="1"/>
    </xf>
    <xf numFmtId="184" fontId="0" fillId="34" borderId="10" xfId="0" applyNumberFormat="1" applyFill="1" applyBorder="1" applyAlignment="1">
      <alignment horizontal="center" wrapText="1"/>
    </xf>
    <xf numFmtId="185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wrapText="1"/>
    </xf>
    <xf numFmtId="185" fontId="1" fillId="35" borderId="10" xfId="0" applyNumberFormat="1" applyFont="1" applyFill="1" applyBorder="1" applyAlignment="1">
      <alignment horizontal="center" wrapText="1"/>
    </xf>
    <xf numFmtId="184" fontId="1" fillId="35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189" fontId="1" fillId="35" borderId="10" xfId="0" applyNumberFormat="1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4" fontId="1" fillId="34" borderId="10" xfId="0" applyNumberFormat="1" applyFont="1" applyFill="1" applyBorder="1" applyAlignment="1">
      <alignment horizontal="center" wrapText="1"/>
    </xf>
    <xf numFmtId="184" fontId="1" fillId="34" borderId="11" xfId="0" applyNumberFormat="1" applyFont="1" applyFill="1" applyBorder="1" applyAlignment="1">
      <alignment horizontal="center" wrapText="1"/>
    </xf>
    <xf numFmtId="184" fontId="1" fillId="34" borderId="26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" fillId="34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84" fontId="1" fillId="0" borderId="40" xfId="0" applyNumberFormat="1" applyFont="1" applyBorder="1" applyAlignment="1">
      <alignment horizontal="center" vertical="top" wrapText="1"/>
    </xf>
    <xf numFmtId="184" fontId="1" fillId="0" borderId="24" xfId="0" applyNumberFormat="1" applyFont="1" applyBorder="1" applyAlignment="1">
      <alignment horizontal="center" vertical="top" wrapText="1"/>
    </xf>
    <xf numFmtId="184" fontId="1" fillId="0" borderId="4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184" fontId="1" fillId="0" borderId="40" xfId="0" applyNumberFormat="1" applyFont="1" applyBorder="1" applyAlignment="1">
      <alignment horizontal="center" wrapText="1"/>
    </xf>
    <xf numFmtId="184" fontId="1" fillId="0" borderId="24" xfId="0" applyNumberFormat="1" applyFont="1" applyBorder="1" applyAlignment="1">
      <alignment horizontal="center" wrapText="1"/>
    </xf>
    <xf numFmtId="184" fontId="1" fillId="0" borderId="4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84" fontId="1" fillId="0" borderId="40" xfId="0" applyNumberFormat="1" applyFont="1" applyBorder="1" applyAlignment="1">
      <alignment horizontal="center"/>
    </xf>
    <xf numFmtId="184" fontId="1" fillId="0" borderId="24" xfId="0" applyNumberFormat="1" applyFont="1" applyBorder="1" applyAlignment="1">
      <alignment horizontal="center"/>
    </xf>
    <xf numFmtId="184" fontId="1" fillId="0" borderId="41" xfId="0" applyNumberFormat="1" applyFont="1" applyBorder="1" applyAlignment="1">
      <alignment horizontal="center"/>
    </xf>
    <xf numFmtId="184" fontId="1" fillId="0" borderId="16" xfId="0" applyNumberFormat="1" applyFont="1" applyBorder="1" applyAlignment="1">
      <alignment horizontal="center" wrapText="1"/>
    </xf>
    <xf numFmtId="184" fontId="1" fillId="0" borderId="17" xfId="0" applyNumberFormat="1" applyFont="1" applyBorder="1" applyAlignment="1">
      <alignment horizontal="center" wrapText="1"/>
    </xf>
    <xf numFmtId="184" fontId="1" fillId="0" borderId="21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85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ec1\&#1052;&#1086;&#1080;%20&#1076;&#1086;&#1082;&#1091;&#1084;&#1077;&#1085;&#1090;&#1099;\&#1042;%20&#1040;%20&#1064;&#1077;&#1080;&#1085;\&#1093;&#1072;&#1088;&#1072;&#1082;&#1090;&#1077;&#1088;&#1080;&#1089;&#1090;&#1080;&#1082;&#1072;%20&#1086;&#1073;&#1098;&#1077;&#1082;&#1090;&#1086;&#1074;%20&#1046;&#1050;&#1061;\&#1061;&#1072;&#1088;&#1072;&#1082;&#1090;&#1077;&#1088;%20&#1090;&#1077;&#1087;&#1083;&#1086;&#1089;&#1077;&#1090;&#1077;&#1081;%20&#1080;%20&#1082;&#1086;&#1090;&#1077;&#1083;&#1100;&#1085;&#1099;&#1093;%20&#1050;&#1057;&#105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2;.&#1040;.%20&#1064;&#1077;&#1080;&#1085;\Documents\&#1054;&#1087;&#1077;&#1088;&#1072;&#1090;&#1080;&#1074;%20&#1054;%20&#1075;&#1086;&#1090;&#1086;&#1074;&#1085;&#1086;&#1089;&#1090;&#1080;%20&#1087;&#1088;&#1077;&#1076;&#1087;&#1088;%20&#1087;&#1086;&#1089;&#1077;&#1083;&#1077;&#1085;&#1080;&#1103;%20&#1082;%20&#1088;&#1072;&#1073;&#1086;&#1090;&#1077;%20&#1074;%20&#1054;&#1047;&#1055;\&#1054;&#1087;&#1077;&#1088;&#1072;&#1090;&#1080;&#1074;&#1085;&#1099;&#1081;%20&#1086;&#1090;&#1095;&#1077;&#1090;%20&#1086;%20&#1093;&#1086;&#1076;&#1077;%20&#1087;&#1086;&#1076;&#1075;&#1086;&#1090;%20&#1050;&#1057;&#1055;%20&#1082;%20&#1088;&#1072;&#1073;&#1086;&#1090;&#1077;%20&#1074;%20&#1079;&#1080;&#1084;&#1085;&#1080;&#1093;%20&#1091;&#1089;&#1083;&#1086;&#1074;&#1080;&#1103;&#1093;%2001.07.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2;.&#1040;.%20&#1064;&#1077;&#1080;&#1085;\&#1093;&#1072;&#1088;&#1072;&#1082;&#1090;&#1077;&#1088;&#1080;&#1089;&#1090;&#1080;&#1082;&#1072;%20&#1086;&#1073;&#1098;&#1077;&#1082;&#1090;&#1086;&#1074;%20&#1046;&#1050;&#1061;\&#1048;&#1089;&#1090;&#1086;&#1095;&#1085;&#1080;&#1082;&#1080;%20&#1090;&#1077;&#1087;&#1083;&#1086;&#1089;&#1085;&#1072;&#1073;&#1078;&#1077;&#1085;&#1080;&#1103;%20&#1050;&#1088;&#1080;&#1074;&#1086;&#1096;%20&#1057;&#1055;%20%20&#1085;&#1072;%2001.01.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2;.&#1040;.%20&#1064;&#1077;&#1080;&#1085;\Documents\&#1054;&#1087;&#1077;&#1088;&#1072;&#1090;&#1080;&#1074;%20&#1054;%20&#1075;&#1086;&#1090;&#1086;&#1074;&#1085;&#1086;&#1089;&#1090;&#1080;%20&#1087;&#1088;&#1077;&#1076;&#1087;&#1088;%20&#1087;&#1086;&#1089;&#1077;&#1083;&#1077;&#1085;&#1080;&#1103;%20&#1082;%20&#1088;&#1072;&#1073;&#1086;&#1090;&#1077;%20&#1074;%20&#1054;&#1047;&#1055;\&#1054;&#1087;&#1077;&#1088;&#1072;&#1090;&#1080;&#1074;&#1085;&#1099;&#1081;%20&#1086;&#1090;&#1095;&#1077;&#1090;%20&#1086;%20&#1093;&#1086;&#1076;&#1077;%20&#1087;&#1086;&#1076;&#1075;&#1086;&#1090;%20&#1050;&#1057;&#1055;%20&#1082;%20&#1088;&#1072;&#1073;&#1086;&#1090;&#1077;%20&#1074;%20&#1079;&#1080;&#1084;&#1085;&#1080;&#1093;%20&#1091;&#1089;&#1083;&#1086;&#1074;&#1080;&#1103;&#1093;%2001.07.20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2;.&#1040;.%20&#1064;&#1077;&#1080;&#1085;\Documents\&#1054;&#1087;&#1077;&#1088;&#1072;&#1090;&#1080;&#1074;%20&#1054;%20&#1075;&#1086;&#1090;&#1086;&#1074;&#1085;&#1086;&#1089;&#1090;&#1080;%20&#1087;&#1088;&#1077;&#1076;&#1087;&#1088;%20&#1087;&#1086;&#1089;&#1077;&#1083;&#1077;&#1085;&#1080;&#1103;%20&#1082;%20&#1088;&#1072;&#1073;&#1086;&#1090;&#1077;%20&#1074;%20&#1054;&#1047;&#1055;\&#1054;&#1087;&#1077;&#1088;&#1072;&#1090;&#1080;&#1074;&#1085;&#1099;&#1081;%20&#1086;&#1090;&#1095;&#1077;&#1090;%20&#1086;%20&#1093;&#1086;&#1076;&#1077;%20&#1087;&#1086;&#1076;&#1075;&#1086;&#1090;%20&#1050;&#1057;&#1055;%20&#1082;%20&#1088;&#1072;&#1073;&#1086;&#1090;&#1077;%20&#1074;%20&#1079;&#1080;&#1084;&#1085;&#1080;&#1093;%20&#1091;&#1089;&#1083;&#1086;&#1074;&#1080;&#1103;&#1093;%2001.1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сети"/>
      <sheetName val="Котельные"/>
      <sheetName val="Лист3"/>
    </sheetNames>
    <sheetDataSet>
      <sheetData sheetId="1">
        <row r="11">
          <cell r="F11">
            <v>3.44</v>
          </cell>
        </row>
        <row r="14">
          <cell r="F14">
            <v>2.67</v>
          </cell>
        </row>
        <row r="17">
          <cell r="F17">
            <v>0.189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 Сводн.финплан"/>
      <sheetName val="Общий"/>
      <sheetName val="Форма 1"/>
      <sheetName val="Форма 2"/>
      <sheetName val="Форма 3"/>
      <sheetName val="Форма 4"/>
      <sheetName val="Форма 5"/>
    </sheetNames>
    <sheetDataSet>
      <sheetData sheetId="5">
        <row r="13">
          <cell r="W13">
            <v>0</v>
          </cell>
          <cell r="X13">
            <v>0</v>
          </cell>
        </row>
      </sheetData>
      <sheetData sheetId="6">
        <row r="12">
          <cell r="F12">
            <v>3</v>
          </cell>
          <cell r="H12">
            <v>0</v>
          </cell>
          <cell r="J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F5">
            <v>3.87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1 Сводн.финплан"/>
      <sheetName val="Общий"/>
      <sheetName val="Форма 1"/>
      <sheetName val="Форма 2"/>
      <sheetName val="Форма 3"/>
      <sheetName val="Форма 4"/>
      <sheetName val="Форма 5"/>
    </sheetNames>
    <sheetDataSet>
      <sheetData sheetId="2">
        <row r="12">
          <cell r="B12">
            <v>4</v>
          </cell>
          <cell r="P12">
            <v>9.235</v>
          </cell>
          <cell r="S12">
            <v>0.28</v>
          </cell>
        </row>
      </sheetData>
      <sheetData sheetId="3">
        <row r="12">
          <cell r="E12">
            <v>6</v>
          </cell>
          <cell r="H12">
            <v>46.59</v>
          </cell>
          <cell r="I12">
            <v>46.59</v>
          </cell>
          <cell r="K12">
            <v>0</v>
          </cell>
          <cell r="L12">
            <v>0</v>
          </cell>
          <cell r="N12">
            <v>5.49</v>
          </cell>
          <cell r="O12">
            <v>5.49</v>
          </cell>
        </row>
      </sheetData>
      <sheetData sheetId="6">
        <row r="10">
          <cell r="B10">
            <v>2</v>
          </cell>
          <cell r="C10">
            <v>1</v>
          </cell>
          <cell r="D10">
            <v>4.54</v>
          </cell>
          <cell r="F1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1 Сводн.финплан"/>
      <sheetName val="Общий"/>
      <sheetName val="Форма 1"/>
      <sheetName val="Форма 2"/>
      <sheetName val="Форма 3"/>
      <sheetName val="Форма 4"/>
      <sheetName val="Форма 5"/>
    </sheetNames>
    <sheetDataSet>
      <sheetData sheetId="2">
        <row r="12">
          <cell r="T12">
            <v>0.28</v>
          </cell>
        </row>
      </sheetData>
      <sheetData sheetId="3">
        <row r="12">
          <cell r="F1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S40"/>
  <sheetViews>
    <sheetView zoomScalePageLayoutView="0" workbookViewId="0" topLeftCell="A10">
      <selection activeCell="CM13" sqref="CM13"/>
    </sheetView>
  </sheetViews>
  <sheetFormatPr defaultColWidth="1.37890625" defaultRowHeight="12.75"/>
  <cols>
    <col min="1" max="16384" width="1.37890625" style="28" customWidth="1"/>
  </cols>
  <sheetData>
    <row r="1" spans="2:84" s="21" customFormat="1" ht="21.75" customHeight="1" thickBot="1">
      <c r="B1" s="22"/>
      <c r="C1" s="22"/>
      <c r="D1" s="22"/>
      <c r="E1" s="22"/>
      <c r="F1" s="22"/>
      <c r="G1" s="22"/>
      <c r="H1" s="23"/>
      <c r="I1" s="23"/>
      <c r="J1" s="24"/>
      <c r="K1" s="24"/>
      <c r="L1" s="24"/>
      <c r="M1" s="170" t="s">
        <v>165</v>
      </c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2"/>
      <c r="CE1" s="23"/>
      <c r="CF1" s="23"/>
    </row>
    <row r="2" spans="8:84" s="25" customFormat="1" ht="7.5" thickBot="1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</row>
    <row r="3" spans="8:84" s="21" customFormat="1" ht="13.5" customHeight="1" thickBot="1">
      <c r="H3" s="23"/>
      <c r="I3" s="23"/>
      <c r="J3" s="27"/>
      <c r="K3" s="27"/>
      <c r="L3" s="27"/>
      <c r="M3" s="176" t="s">
        <v>166</v>
      </c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8"/>
      <c r="CE3" s="27"/>
      <c r="CF3" s="23"/>
    </row>
    <row r="4" spans="8:84" ht="13.5" thickBot="1"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1"/>
      <c r="CF4" s="31"/>
    </row>
    <row r="5" spans="8:89" ht="12.75" customHeight="1">
      <c r="H5" s="32"/>
      <c r="I5" s="151" t="s">
        <v>167</v>
      </c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3"/>
      <c r="CI5" s="32"/>
      <c r="CJ5" s="33"/>
      <c r="CK5" s="33"/>
    </row>
    <row r="6" spans="8:89" ht="12.75" customHeight="1">
      <c r="H6" s="32"/>
      <c r="I6" s="154" t="s">
        <v>168</v>
      </c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6"/>
      <c r="CI6" s="32"/>
      <c r="CJ6" s="33"/>
      <c r="CK6" s="33"/>
    </row>
    <row r="7" spans="8:89" ht="12.75" customHeight="1">
      <c r="H7" s="34"/>
      <c r="I7" s="173" t="s">
        <v>169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5"/>
      <c r="CI7" s="34"/>
      <c r="CJ7" s="33"/>
      <c r="CK7" s="33"/>
    </row>
    <row r="8" spans="8:89" ht="12.75" customHeight="1" thickBot="1">
      <c r="H8" s="34"/>
      <c r="I8" s="179" t="s">
        <v>170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1"/>
      <c r="CI8" s="34"/>
      <c r="CJ8" s="33"/>
      <c r="CK8" s="33"/>
    </row>
    <row r="9" spans="8:89" s="35" customFormat="1" ht="13.5" customHeight="1" thickBot="1">
      <c r="H9" s="36"/>
      <c r="I9" s="36"/>
      <c r="N9" s="36"/>
      <c r="O9" s="36"/>
      <c r="P9" s="36"/>
      <c r="Q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</row>
    <row r="10" spans="14:89" s="21" customFormat="1" ht="12.75" customHeight="1">
      <c r="N10" s="37"/>
      <c r="O10" s="37"/>
      <c r="P10" s="38"/>
      <c r="Q10" s="38"/>
      <c r="R10" s="151" t="s">
        <v>191</v>
      </c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3"/>
      <c r="BZ10" s="38"/>
      <c r="CA10" s="38"/>
      <c r="CB10" s="37"/>
      <c r="CC10" s="37"/>
      <c r="CD10" s="37"/>
      <c r="CE10" s="37"/>
      <c r="CF10" s="37"/>
      <c r="CG10" s="37"/>
      <c r="CH10" s="37"/>
      <c r="CI10" s="37"/>
      <c r="CJ10" s="37"/>
      <c r="CK10" s="37"/>
    </row>
    <row r="11" spans="14:85" s="21" customFormat="1" ht="12.75" customHeight="1">
      <c r="N11" s="37"/>
      <c r="O11" s="37"/>
      <c r="P11" s="38"/>
      <c r="Q11" s="38"/>
      <c r="R11" s="154" t="s">
        <v>192</v>
      </c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6"/>
      <c r="BZ11" s="38"/>
      <c r="CA11" s="38"/>
      <c r="CB11" s="37"/>
      <c r="CC11" s="37"/>
      <c r="CD11" s="37"/>
      <c r="CE11" s="37"/>
      <c r="CF11" s="37"/>
      <c r="CG11" s="37"/>
    </row>
    <row r="12" spans="14:85" s="21" customFormat="1" ht="12.75" customHeight="1">
      <c r="N12" s="37"/>
      <c r="O12" s="37"/>
      <c r="P12" s="37"/>
      <c r="Q12" s="39"/>
      <c r="R12" s="163" t="s">
        <v>193</v>
      </c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5" t="s">
        <v>265</v>
      </c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55">
        <v>20</v>
      </c>
      <c r="BC12" s="155"/>
      <c r="BD12" s="166" t="s">
        <v>44</v>
      </c>
      <c r="BE12" s="166"/>
      <c r="BF12" s="166"/>
      <c r="BG12" s="40" t="s">
        <v>171</v>
      </c>
      <c r="BH12" s="158"/>
      <c r="BI12" s="158"/>
      <c r="BJ12" s="159"/>
      <c r="BK12" s="159"/>
      <c r="BL12" s="159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1"/>
      <c r="BZ12" s="32"/>
      <c r="CA12" s="32"/>
      <c r="CB12" s="37"/>
      <c r="CC12" s="37"/>
      <c r="CD12" s="37"/>
      <c r="CE12" s="37"/>
      <c r="CF12" s="37"/>
      <c r="CG12" s="37"/>
    </row>
    <row r="13" spans="14:85" s="42" customFormat="1" ht="12.75" customHeight="1" thickBot="1">
      <c r="N13" s="43"/>
      <c r="O13" s="43"/>
      <c r="P13" s="44"/>
      <c r="Q13" s="44"/>
      <c r="R13" s="160" t="s">
        <v>254</v>
      </c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2"/>
      <c r="BZ13" s="44"/>
      <c r="CA13" s="44"/>
      <c r="CB13" s="43"/>
      <c r="CC13" s="43"/>
      <c r="CD13" s="43"/>
      <c r="CE13" s="43"/>
      <c r="CF13" s="43"/>
      <c r="CG13" s="43"/>
    </row>
    <row r="14" spans="14:85" s="35" customFormat="1" ht="12.75" customHeight="1">
      <c r="N14" s="36"/>
      <c r="O14" s="36"/>
      <c r="P14" s="36"/>
      <c r="Q14" s="36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36"/>
      <c r="CA14" s="36"/>
      <c r="CB14" s="36"/>
      <c r="CC14" s="36"/>
      <c r="CD14" s="36"/>
      <c r="CE14" s="36"/>
      <c r="CF14" s="36"/>
      <c r="CG14" s="36"/>
    </row>
    <row r="15" s="35" customFormat="1" ht="12.75" customHeight="1" thickBot="1">
      <c r="AU15" s="46"/>
    </row>
    <row r="16" spans="1:94" s="48" customFormat="1" ht="21.75" customHeight="1">
      <c r="A16" s="198" t="s">
        <v>172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200"/>
      <c r="AY16" s="198" t="s">
        <v>173</v>
      </c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200"/>
      <c r="BT16" s="47"/>
      <c r="BX16" s="223" t="s">
        <v>206</v>
      </c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5"/>
      <c r="CP16" s="47"/>
    </row>
    <row r="17" spans="1:93" s="48" customFormat="1" ht="6.75" customHeight="1" thickBot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3"/>
      <c r="AY17" s="201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3"/>
      <c r="BT17" s="49"/>
      <c r="BU17" s="49"/>
      <c r="BV17" s="49"/>
      <c r="BW17" s="49"/>
      <c r="BX17" s="226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8"/>
    </row>
    <row r="18" spans="1:93" s="25" customFormat="1" ht="11.25" customHeight="1">
      <c r="A18" s="50" t="s">
        <v>207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2"/>
      <c r="AV18" s="53"/>
      <c r="AW18" s="53"/>
      <c r="AX18" s="53"/>
      <c r="AY18" s="167" t="s">
        <v>196</v>
      </c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9"/>
      <c r="BT18" s="57"/>
      <c r="BX18" s="58"/>
      <c r="BY18" s="58"/>
      <c r="BZ18" s="222" t="s">
        <v>174</v>
      </c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58"/>
      <c r="CO18" s="58"/>
    </row>
    <row r="19" spans="1:93" ht="11.25" customHeight="1">
      <c r="A19" s="50" t="s">
        <v>208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60"/>
      <c r="AV19" s="53"/>
      <c r="AW19" s="53"/>
      <c r="AX19" s="53"/>
      <c r="AY19" s="167" t="s">
        <v>175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9"/>
      <c r="BT19" s="58"/>
      <c r="BX19" s="58"/>
      <c r="BY19" s="5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58"/>
      <c r="CO19" s="58"/>
    </row>
    <row r="20" spans="1:93" ht="11.25" customHeight="1">
      <c r="A20" s="50" t="s">
        <v>205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60"/>
      <c r="AV20" s="53"/>
      <c r="AW20" s="53"/>
      <c r="AX20" s="53"/>
      <c r="AY20" s="54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6"/>
      <c r="BT20" s="58"/>
      <c r="BX20" s="58"/>
      <c r="BY20" s="58"/>
      <c r="BZ20" s="58" t="s">
        <v>176</v>
      </c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58"/>
      <c r="CO20" s="58"/>
    </row>
    <row r="21" spans="1:93" ht="11.25" customHeight="1">
      <c r="A21" s="50"/>
      <c r="B21" s="96" t="s">
        <v>204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60"/>
      <c r="AV21" s="51"/>
      <c r="AW21" s="51"/>
      <c r="AX21" s="51"/>
      <c r="AY21" s="6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60"/>
      <c r="BS21" s="62"/>
      <c r="BT21" s="63"/>
      <c r="BX21" s="58"/>
      <c r="BY21" s="58"/>
      <c r="BZ21" s="157" t="s">
        <v>194</v>
      </c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58"/>
      <c r="CO21" s="58"/>
    </row>
    <row r="22" spans="1:91" ht="11.25" customHeight="1" thickBot="1">
      <c r="A22" s="50"/>
      <c r="B22" s="60" t="s">
        <v>240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60"/>
      <c r="AV22" s="51"/>
      <c r="AW22" s="51"/>
      <c r="AX22" s="51"/>
      <c r="AY22" s="6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60"/>
      <c r="BR22" s="64"/>
      <c r="BS22" s="65"/>
      <c r="BT22" s="64"/>
      <c r="BU22" s="64"/>
      <c r="BV22" s="32"/>
      <c r="BW22" s="32"/>
      <c r="BX22" s="32"/>
      <c r="BY22" s="32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</row>
    <row r="23" spans="1:91" s="25" customFormat="1" ht="11.25" customHeight="1">
      <c r="A23" s="50" t="s">
        <v>201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2"/>
      <c r="AV23" s="53"/>
      <c r="AW23" s="53"/>
      <c r="AX23" s="53"/>
      <c r="AY23" s="167" t="s">
        <v>197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58"/>
      <c r="BU23" s="58"/>
      <c r="BV23" s="66"/>
      <c r="BW23" s="67"/>
      <c r="BX23" s="67"/>
      <c r="BY23" s="67"/>
      <c r="BZ23" s="212" t="s">
        <v>195</v>
      </c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4"/>
    </row>
    <row r="24" spans="1:91" s="25" customFormat="1" ht="11.25" customHeight="1" thickBot="1">
      <c r="A24" s="50" t="s">
        <v>202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167" t="s">
        <v>175</v>
      </c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9"/>
      <c r="BV24" s="66"/>
      <c r="BW24" s="66"/>
      <c r="BX24" s="66"/>
      <c r="BY24" s="66"/>
      <c r="BZ24" s="215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7"/>
    </row>
    <row r="25" spans="1:71" s="25" customFormat="1" ht="11.25" customHeight="1">
      <c r="A25" s="69"/>
      <c r="B25" s="60" t="s">
        <v>177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2"/>
      <c r="AV25" s="51"/>
      <c r="AW25" s="51"/>
      <c r="AX25" s="51"/>
      <c r="AY25" s="6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2"/>
      <c r="BS25" s="70"/>
    </row>
    <row r="26" spans="1:71" s="25" customFormat="1" ht="11.25" customHeight="1">
      <c r="A26" s="69"/>
      <c r="B26" s="96" t="s">
        <v>203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51"/>
      <c r="AW26" s="51"/>
      <c r="AX26" s="51"/>
      <c r="AY26" s="6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2"/>
      <c r="BS26" s="70"/>
    </row>
    <row r="27" spans="1:71" s="25" customFormat="1" ht="11.25" customHeight="1">
      <c r="A27" s="69"/>
      <c r="B27" s="60" t="s">
        <v>239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2"/>
      <c r="AV27" s="51"/>
      <c r="AW27" s="51"/>
      <c r="AX27" s="51"/>
      <c r="AY27" s="6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2"/>
      <c r="BS27" s="70"/>
    </row>
    <row r="28" spans="1:71" s="25" customFormat="1" ht="11.25" customHeight="1">
      <c r="A28" s="50" t="s">
        <v>178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2"/>
      <c r="AV28" s="53"/>
      <c r="AW28" s="53"/>
      <c r="AX28" s="53"/>
      <c r="AY28" s="167" t="s">
        <v>198</v>
      </c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9"/>
    </row>
    <row r="29" spans="1:91" ht="11.25" customHeight="1">
      <c r="A29" s="71"/>
      <c r="B29" s="74" t="s">
        <v>179</v>
      </c>
      <c r="C29" s="74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4"/>
      <c r="AV29" s="72"/>
      <c r="AW29" s="72"/>
      <c r="AX29" s="97"/>
      <c r="AY29" s="204" t="s">
        <v>175</v>
      </c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75"/>
      <c r="BU29" s="75"/>
      <c r="CJ29" s="76"/>
      <c r="CK29" s="75"/>
      <c r="CL29" s="75"/>
      <c r="CM29" s="75"/>
    </row>
    <row r="30" spans="92:94" s="35" customFormat="1" ht="12">
      <c r="CN30" s="77"/>
      <c r="CO30" s="77"/>
      <c r="CP30" s="77"/>
    </row>
    <row r="31" spans="1:97" ht="15" customHeight="1">
      <c r="A31" s="78"/>
      <c r="B31" s="79" t="s">
        <v>180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219" t="s">
        <v>246</v>
      </c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80"/>
      <c r="CN31" s="60"/>
      <c r="CO31" s="60"/>
      <c r="CP31" s="81"/>
      <c r="CQ31" s="60"/>
      <c r="CR31" s="60"/>
      <c r="CS31" s="60"/>
    </row>
    <row r="32" spans="1:97" s="86" customFormat="1" ht="4.5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4"/>
      <c r="CQ32" s="85"/>
      <c r="CR32" s="85"/>
      <c r="CS32" s="85"/>
    </row>
    <row r="33" spans="1:97" ht="15" customHeight="1">
      <c r="A33" s="50"/>
      <c r="B33" s="87" t="s">
        <v>181</v>
      </c>
      <c r="C33" s="60"/>
      <c r="D33" s="60"/>
      <c r="E33" s="60"/>
      <c r="F33" s="60"/>
      <c r="G33" s="60"/>
      <c r="H33" s="60"/>
      <c r="I33" s="60"/>
      <c r="J33" s="60"/>
      <c r="K33" s="60"/>
      <c r="L33" s="185" t="s">
        <v>245</v>
      </c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60"/>
      <c r="CN33" s="60"/>
      <c r="CO33" s="60"/>
      <c r="CP33" s="88"/>
      <c r="CQ33" s="60"/>
      <c r="CR33" s="60"/>
      <c r="CS33" s="60"/>
    </row>
    <row r="34" spans="1:97" s="86" customFormat="1" ht="4.5" customHeight="1" thickBo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9"/>
      <c r="CO34" s="89"/>
      <c r="CP34" s="90"/>
      <c r="CQ34" s="85"/>
      <c r="CR34" s="85"/>
      <c r="CS34" s="85"/>
    </row>
    <row r="35" spans="1:94" ht="21.75" customHeight="1" thickBot="1">
      <c r="A35" s="91" t="s">
        <v>182</v>
      </c>
      <c r="B35" s="92"/>
      <c r="C35" s="92"/>
      <c r="D35" s="92"/>
      <c r="E35" s="59" t="s">
        <v>183</v>
      </c>
      <c r="F35" s="92"/>
      <c r="G35" s="92"/>
      <c r="H35" s="92"/>
      <c r="I35" s="92"/>
      <c r="J35" s="92"/>
      <c r="K35" s="230" t="s">
        <v>183</v>
      </c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2"/>
    </row>
    <row r="36" spans="1:94" ht="12.75" customHeight="1">
      <c r="A36" s="61"/>
      <c r="B36" s="51"/>
      <c r="C36" s="51"/>
      <c r="D36" s="51"/>
      <c r="E36" s="59" t="s">
        <v>184</v>
      </c>
      <c r="F36" s="51"/>
      <c r="G36" s="51"/>
      <c r="H36" s="51"/>
      <c r="I36" s="51"/>
      <c r="J36" s="93"/>
      <c r="K36" s="191" t="s">
        <v>185</v>
      </c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3"/>
      <c r="W36" s="220" t="s">
        <v>186</v>
      </c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191" t="s">
        <v>200</v>
      </c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3"/>
      <c r="AU36" s="220" t="s">
        <v>187</v>
      </c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194"/>
      <c r="BG36" s="220" t="s">
        <v>188</v>
      </c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191" t="s">
        <v>189</v>
      </c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</row>
    <row r="37" spans="1:94" ht="12.75">
      <c r="A37" s="61"/>
      <c r="B37" s="51"/>
      <c r="C37" s="51"/>
      <c r="D37" s="51"/>
      <c r="E37" s="59" t="s">
        <v>190</v>
      </c>
      <c r="F37" s="51"/>
      <c r="G37" s="51"/>
      <c r="H37" s="51"/>
      <c r="I37" s="51"/>
      <c r="J37" s="93"/>
      <c r="K37" s="191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3"/>
      <c r="W37" s="22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191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3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9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191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</row>
    <row r="38" spans="1:94" ht="25.5" customHeight="1">
      <c r="A38" s="94"/>
      <c r="B38" s="73"/>
      <c r="C38" s="73"/>
      <c r="D38" s="73"/>
      <c r="E38" s="73"/>
      <c r="F38" s="73"/>
      <c r="G38" s="73"/>
      <c r="H38" s="73"/>
      <c r="I38" s="73"/>
      <c r="J38" s="95"/>
      <c r="K38" s="194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6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194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6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9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191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</row>
    <row r="39" spans="1:94" ht="13.5" thickBot="1">
      <c r="A39" s="208">
        <v>1</v>
      </c>
      <c r="B39" s="209"/>
      <c r="C39" s="209"/>
      <c r="D39" s="209"/>
      <c r="E39" s="209"/>
      <c r="F39" s="209"/>
      <c r="G39" s="209"/>
      <c r="H39" s="209"/>
      <c r="I39" s="209"/>
      <c r="J39" s="218"/>
      <c r="K39" s="197">
        <v>2</v>
      </c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>
        <v>3</v>
      </c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>
        <v>4</v>
      </c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208">
        <v>5</v>
      </c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197">
        <v>6</v>
      </c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207">
        <v>7</v>
      </c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197">
        <v>8</v>
      </c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</row>
    <row r="40" spans="1:94" ht="13.5" customHeight="1" thickBot="1">
      <c r="A40" s="182" t="s">
        <v>199</v>
      </c>
      <c r="B40" s="183"/>
      <c r="C40" s="183"/>
      <c r="D40" s="183"/>
      <c r="E40" s="183"/>
      <c r="F40" s="183"/>
      <c r="G40" s="183"/>
      <c r="H40" s="183"/>
      <c r="I40" s="183"/>
      <c r="J40" s="184"/>
      <c r="K40" s="186" t="s">
        <v>255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8"/>
      <c r="W40" s="189" t="s">
        <v>260</v>
      </c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90"/>
      <c r="AI40" s="186" t="s">
        <v>256</v>
      </c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8"/>
      <c r="AU40" s="182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6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8"/>
      <c r="BS40" s="182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4"/>
      <c r="CE40" s="182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4"/>
    </row>
  </sheetData>
  <sheetProtection/>
  <mergeCells count="53">
    <mergeCell ref="W39:AH39"/>
    <mergeCell ref="AI39:AT39"/>
    <mergeCell ref="AY24:BS24"/>
    <mergeCell ref="AI36:AT38"/>
    <mergeCell ref="AU36:BF38"/>
    <mergeCell ref="BG36:BR38"/>
    <mergeCell ref="BS36:CD38"/>
    <mergeCell ref="K35:CP35"/>
    <mergeCell ref="BB12:BC12"/>
    <mergeCell ref="A39:J39"/>
    <mergeCell ref="A16:AX17"/>
    <mergeCell ref="AC31:CL31"/>
    <mergeCell ref="AY28:BS28"/>
    <mergeCell ref="W36:AH38"/>
    <mergeCell ref="AY23:BS23"/>
    <mergeCell ref="AY18:BS18"/>
    <mergeCell ref="BZ18:CM19"/>
    <mergeCell ref="BX16:CO17"/>
    <mergeCell ref="AY16:BS17"/>
    <mergeCell ref="CE40:CP40"/>
    <mergeCell ref="CE39:CP39"/>
    <mergeCell ref="AY29:BS29"/>
    <mergeCell ref="BS40:CD40"/>
    <mergeCell ref="BS39:CD39"/>
    <mergeCell ref="AU39:BF39"/>
    <mergeCell ref="CE36:CP38"/>
    <mergeCell ref="BZ23:CM24"/>
    <mergeCell ref="A40:J40"/>
    <mergeCell ref="L33:CL33"/>
    <mergeCell ref="K40:V40"/>
    <mergeCell ref="W40:AH40"/>
    <mergeCell ref="AI40:AT40"/>
    <mergeCell ref="K36:V38"/>
    <mergeCell ref="K39:V39"/>
    <mergeCell ref="AU40:BF40"/>
    <mergeCell ref="BG39:BR39"/>
    <mergeCell ref="BG40:BR40"/>
    <mergeCell ref="M1:CD1"/>
    <mergeCell ref="I5:CH5"/>
    <mergeCell ref="I6:CH6"/>
    <mergeCell ref="I7:CH7"/>
    <mergeCell ref="M3:CD3"/>
    <mergeCell ref="I8:CH8"/>
    <mergeCell ref="R10:BY10"/>
    <mergeCell ref="R11:BY11"/>
    <mergeCell ref="BZ21:CM21"/>
    <mergeCell ref="BH12:BI12"/>
    <mergeCell ref="BJ12:BL12"/>
    <mergeCell ref="R13:BY13"/>
    <mergeCell ref="R12:AO12"/>
    <mergeCell ref="AP12:BA12"/>
    <mergeCell ref="BD12:BF12"/>
    <mergeCell ref="AY19:BS19"/>
  </mergeCells>
  <printOptions/>
  <pageMargins left="0.5905511811023623" right="0.5905511811023623" top="0.7874015748031497" bottom="0.3937007874015748" header="0.2755905511811024" footer="0.27559055118110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3:J104"/>
  <sheetViews>
    <sheetView tabSelected="1" view="pageBreakPreview" zoomScale="105" zoomScaleSheetLayoutView="105" zoomScalePageLayoutView="0" workbookViewId="0" topLeftCell="A49">
      <selection activeCell="H88" sqref="H88:H89"/>
    </sheetView>
  </sheetViews>
  <sheetFormatPr defaultColWidth="9.00390625" defaultRowHeight="12.75"/>
  <cols>
    <col min="1" max="1" width="38.00390625" style="0" customWidth="1"/>
    <col min="2" max="2" width="5.875" style="0" customWidth="1"/>
    <col min="5" max="9" width="13.25390625" style="0" customWidth="1"/>
  </cols>
  <sheetData>
    <row r="2" ht="9.75" customHeight="1"/>
    <row r="3" spans="1:9" ht="81" customHeight="1">
      <c r="A3" s="1" t="s">
        <v>0</v>
      </c>
      <c r="B3" s="1" t="s">
        <v>1</v>
      </c>
      <c r="C3" s="1" t="s">
        <v>2</v>
      </c>
      <c r="D3" s="12" t="s">
        <v>162</v>
      </c>
      <c r="E3" s="1" t="s">
        <v>3</v>
      </c>
      <c r="F3" s="1" t="s">
        <v>4</v>
      </c>
      <c r="G3" s="1" t="s">
        <v>5</v>
      </c>
      <c r="H3" s="1" t="s">
        <v>6</v>
      </c>
      <c r="I3" s="12" t="s">
        <v>161</v>
      </c>
    </row>
    <row r="4" spans="1:9" ht="12.7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 t="s">
        <v>241</v>
      </c>
    </row>
    <row r="5" spans="1:9" s="13" customFormat="1" ht="25.5">
      <c r="A5" s="14" t="s">
        <v>163</v>
      </c>
      <c r="B5" s="3">
        <v>1</v>
      </c>
      <c r="C5" s="17" t="s">
        <v>7</v>
      </c>
      <c r="D5" s="3">
        <v>643</v>
      </c>
      <c r="E5" s="143">
        <f>SUM(E8,E10,E12)</f>
        <v>2.967</v>
      </c>
      <c r="F5" s="135">
        <f>SUM(E5)</f>
        <v>2.967</v>
      </c>
      <c r="G5" s="135">
        <f>SUM(G8+G10+G12)</f>
        <v>2.967</v>
      </c>
      <c r="H5" s="3"/>
      <c r="I5" s="123">
        <f>SUM(G5/F5*100)</f>
        <v>100</v>
      </c>
    </row>
    <row r="6" spans="1:10" s="13" customFormat="1" ht="15.75">
      <c r="A6" s="14"/>
      <c r="B6" s="3">
        <v>2</v>
      </c>
      <c r="C6" s="17" t="s">
        <v>8</v>
      </c>
      <c r="D6" s="3">
        <v>58</v>
      </c>
      <c r="E6" s="143">
        <v>150.591</v>
      </c>
      <c r="F6" s="135">
        <f>SUM(E6)</f>
        <v>150.591</v>
      </c>
      <c r="G6" s="135">
        <f>SUM(G9+G11+G13)</f>
        <v>150.59099999999998</v>
      </c>
      <c r="H6" s="3"/>
      <c r="I6" s="123">
        <f>SUM(G6/F6*100)</f>
        <v>99.99999999999997</v>
      </c>
      <c r="J6" s="13" t="s">
        <v>257</v>
      </c>
    </row>
    <row r="7" spans="1:9" s="13" customFormat="1" ht="12.75">
      <c r="A7" s="18" t="s">
        <v>9</v>
      </c>
      <c r="B7" s="3"/>
      <c r="C7" s="17"/>
      <c r="D7" s="3"/>
      <c r="E7" s="134"/>
      <c r="F7" s="134"/>
      <c r="G7" s="134"/>
      <c r="H7" s="3"/>
      <c r="I7" s="123"/>
    </row>
    <row r="8" spans="1:9" s="13" customFormat="1" ht="12.75">
      <c r="A8" s="19" t="s">
        <v>10</v>
      </c>
      <c r="B8" s="3" t="s">
        <v>11</v>
      </c>
      <c r="C8" s="17" t="s">
        <v>7</v>
      </c>
      <c r="D8" s="3" t="s">
        <v>12</v>
      </c>
      <c r="E8" s="143">
        <v>0.088</v>
      </c>
      <c r="F8" s="135">
        <f>SUM(E8)</f>
        <v>0.088</v>
      </c>
      <c r="G8" s="135">
        <v>0.088</v>
      </c>
      <c r="H8" s="3"/>
      <c r="I8" s="123">
        <f aca="true" t="shared" si="0" ref="I8:I21">SUM(G8/F8*100)</f>
        <v>100</v>
      </c>
    </row>
    <row r="9" spans="1:9" s="13" customFormat="1" ht="15.75">
      <c r="A9" s="14"/>
      <c r="B9" s="3" t="s">
        <v>13</v>
      </c>
      <c r="C9" s="17" t="s">
        <v>8</v>
      </c>
      <c r="D9" s="3" t="s">
        <v>14</v>
      </c>
      <c r="E9" s="143">
        <v>3.205</v>
      </c>
      <c r="F9" s="135">
        <f>SUM(E9)</f>
        <v>3.205</v>
      </c>
      <c r="G9" s="135">
        <v>3.205</v>
      </c>
      <c r="H9" s="123"/>
      <c r="I9" s="123">
        <f t="shared" si="0"/>
        <v>100</v>
      </c>
    </row>
    <row r="10" spans="1:9" s="13" customFormat="1" ht="12.75">
      <c r="A10" s="19" t="s">
        <v>15</v>
      </c>
      <c r="B10" s="3" t="s">
        <v>16</v>
      </c>
      <c r="C10" s="17" t="s">
        <v>7</v>
      </c>
      <c r="D10" s="3" t="s">
        <v>12</v>
      </c>
      <c r="E10" s="143">
        <v>0.001</v>
      </c>
      <c r="F10" s="135">
        <f aca="true" t="shared" si="1" ref="F10:F17">SUM(E10)</f>
        <v>0.001</v>
      </c>
      <c r="G10" s="135">
        <v>0.001</v>
      </c>
      <c r="H10" s="123"/>
      <c r="I10" s="123">
        <f t="shared" si="0"/>
        <v>100</v>
      </c>
    </row>
    <row r="11" spans="1:9" s="13" customFormat="1" ht="15.75">
      <c r="A11" s="14"/>
      <c r="B11" s="3" t="s">
        <v>17</v>
      </c>
      <c r="C11" s="17" t="s">
        <v>8</v>
      </c>
      <c r="D11" s="3" t="s">
        <v>14</v>
      </c>
      <c r="E11" s="143">
        <v>0.061</v>
      </c>
      <c r="F11" s="135">
        <f t="shared" si="1"/>
        <v>0.061</v>
      </c>
      <c r="G11" s="135">
        <v>0.061</v>
      </c>
      <c r="H11" s="123"/>
      <c r="I11" s="123">
        <f t="shared" si="0"/>
        <v>100</v>
      </c>
    </row>
    <row r="12" spans="1:9" s="13" customFormat="1" ht="12.75">
      <c r="A12" s="19" t="s">
        <v>164</v>
      </c>
      <c r="B12" s="3" t="s">
        <v>18</v>
      </c>
      <c r="C12" s="17" t="s">
        <v>7</v>
      </c>
      <c r="D12" s="3" t="s">
        <v>12</v>
      </c>
      <c r="E12" s="144">
        <v>2.878</v>
      </c>
      <c r="F12" s="135">
        <f t="shared" si="1"/>
        <v>2.878</v>
      </c>
      <c r="G12" s="135">
        <v>2.878</v>
      </c>
      <c r="H12" s="3"/>
      <c r="I12" s="123">
        <f t="shared" si="0"/>
        <v>100</v>
      </c>
    </row>
    <row r="13" spans="1:9" s="13" customFormat="1" ht="15.75">
      <c r="A13" s="14"/>
      <c r="B13" s="3" t="s">
        <v>19</v>
      </c>
      <c r="C13" s="17" t="s">
        <v>8</v>
      </c>
      <c r="D13" s="3" t="s">
        <v>14</v>
      </c>
      <c r="E13" s="143">
        <v>147.325</v>
      </c>
      <c r="F13" s="135">
        <f>SUM(E13)</f>
        <v>147.325</v>
      </c>
      <c r="G13" s="135">
        <v>147.325</v>
      </c>
      <c r="H13" s="3"/>
      <c r="I13" s="123">
        <f t="shared" si="0"/>
        <v>100</v>
      </c>
    </row>
    <row r="14" spans="1:9" s="13" customFormat="1" ht="12.75">
      <c r="A14" s="14" t="s">
        <v>20</v>
      </c>
      <c r="B14" s="3" t="s">
        <v>21</v>
      </c>
      <c r="C14" s="3" t="s">
        <v>22</v>
      </c>
      <c r="D14" s="3" t="s">
        <v>23</v>
      </c>
      <c r="E14" s="144">
        <f>SUM('[4]Форма 1'!$B$12)</f>
        <v>4</v>
      </c>
      <c r="F14" s="139">
        <f t="shared" si="1"/>
        <v>4</v>
      </c>
      <c r="G14" s="134">
        <v>4</v>
      </c>
      <c r="H14" s="3"/>
      <c r="I14" s="123">
        <f t="shared" si="0"/>
        <v>100</v>
      </c>
    </row>
    <row r="15" spans="1:9" s="13" customFormat="1" ht="12.75">
      <c r="A15" s="15" t="s">
        <v>24</v>
      </c>
      <c r="B15" s="3" t="s">
        <v>25</v>
      </c>
      <c r="C15" s="3" t="s">
        <v>242</v>
      </c>
      <c r="D15" s="3"/>
      <c r="E15" s="145">
        <f>SUM('[3]Лист1'!$F$5:$F$7,'[1]Котельные'!$F$11,'[1]Котельные'!$F$14,'[1]Котельные'!$F$17)</f>
        <v>10.169</v>
      </c>
      <c r="F15" s="138">
        <f t="shared" si="1"/>
        <v>10.169</v>
      </c>
      <c r="G15" s="138">
        <v>10.17</v>
      </c>
      <c r="H15" s="3"/>
      <c r="I15" s="123">
        <f t="shared" si="0"/>
        <v>100.00983380863408</v>
      </c>
    </row>
    <row r="16" spans="1:9" s="13" customFormat="1" ht="24" customHeight="1">
      <c r="A16" s="18" t="s">
        <v>26</v>
      </c>
      <c r="B16" s="3" t="s">
        <v>27</v>
      </c>
      <c r="C16" s="3" t="s">
        <v>22</v>
      </c>
      <c r="D16" s="3" t="s">
        <v>23</v>
      </c>
      <c r="E16" s="144">
        <v>4</v>
      </c>
      <c r="F16" s="139">
        <f>SUM(E16)</f>
        <v>4</v>
      </c>
      <c r="G16" s="134">
        <v>4</v>
      </c>
      <c r="H16" s="3"/>
      <c r="I16" s="123">
        <f t="shared" si="0"/>
        <v>100</v>
      </c>
    </row>
    <row r="17" spans="1:9" s="13" customFormat="1" ht="12.75">
      <c r="A17" s="14" t="s">
        <v>24</v>
      </c>
      <c r="B17" s="3" t="s">
        <v>28</v>
      </c>
      <c r="C17" s="3" t="s">
        <v>242</v>
      </c>
      <c r="D17" s="3"/>
      <c r="E17" s="145">
        <v>10.169</v>
      </c>
      <c r="F17" s="138">
        <f t="shared" si="1"/>
        <v>10.169</v>
      </c>
      <c r="G17" s="138">
        <v>10.17</v>
      </c>
      <c r="H17" s="3"/>
      <c r="I17" s="123">
        <f t="shared" si="0"/>
        <v>100.00983380863408</v>
      </c>
    </row>
    <row r="18" spans="1:9" s="13" customFormat="1" ht="24" customHeight="1">
      <c r="A18" s="16" t="s">
        <v>29</v>
      </c>
      <c r="B18" s="3" t="s">
        <v>30</v>
      </c>
      <c r="C18" s="3" t="s">
        <v>31</v>
      </c>
      <c r="D18" s="3" t="s">
        <v>32</v>
      </c>
      <c r="E18" s="143">
        <f>SUM('[4]Форма 1'!$P$12)</f>
        <v>9.235</v>
      </c>
      <c r="F18" s="135">
        <f aca="true" t="shared" si="2" ref="F18:F52">SUM(E18)</f>
        <v>9.235</v>
      </c>
      <c r="G18" s="135">
        <v>9.235</v>
      </c>
      <c r="H18" s="3"/>
      <c r="I18" s="123">
        <f t="shared" si="0"/>
        <v>100</v>
      </c>
    </row>
    <row r="19" spans="1:9" s="13" customFormat="1" ht="27.75" customHeight="1">
      <c r="A19" s="18" t="s">
        <v>26</v>
      </c>
      <c r="B19" s="3" t="s">
        <v>33</v>
      </c>
      <c r="C19" s="3" t="s">
        <v>31</v>
      </c>
      <c r="D19" s="3" t="s">
        <v>32</v>
      </c>
      <c r="E19" s="144">
        <f>SUM('[4]Форма 1'!$P$12)</f>
        <v>9.235</v>
      </c>
      <c r="F19" s="135">
        <f t="shared" si="2"/>
        <v>9.235</v>
      </c>
      <c r="G19" s="274">
        <v>9.235</v>
      </c>
      <c r="H19" s="3"/>
      <c r="I19" s="123">
        <f t="shared" si="0"/>
        <v>100</v>
      </c>
    </row>
    <row r="20" spans="1:9" s="13" customFormat="1" ht="24" customHeight="1">
      <c r="A20" s="16" t="s">
        <v>34</v>
      </c>
      <c r="B20" s="3" t="s">
        <v>35</v>
      </c>
      <c r="C20" s="3" t="s">
        <v>31</v>
      </c>
      <c r="D20" s="3" t="s">
        <v>32</v>
      </c>
      <c r="E20" s="143">
        <f>SUM('[4]Форма 1'!$S$12)</f>
        <v>0.28</v>
      </c>
      <c r="F20" s="135">
        <f t="shared" si="2"/>
        <v>0.28</v>
      </c>
      <c r="G20" s="138">
        <f>'[5]Форма 1'!$T$12</f>
        <v>0.28</v>
      </c>
      <c r="H20" s="3"/>
      <c r="I20" s="123">
        <f t="shared" si="0"/>
        <v>100</v>
      </c>
    </row>
    <row r="21" spans="1:9" s="13" customFormat="1" ht="25.5" customHeight="1">
      <c r="A21" s="18" t="s">
        <v>26</v>
      </c>
      <c r="B21" s="3" t="s">
        <v>36</v>
      </c>
      <c r="C21" s="3" t="s">
        <v>31</v>
      </c>
      <c r="D21" s="3" t="s">
        <v>32</v>
      </c>
      <c r="E21" s="143">
        <v>0.28</v>
      </c>
      <c r="F21" s="135">
        <f t="shared" si="2"/>
        <v>0.28</v>
      </c>
      <c r="G21" s="138">
        <f>'[5]Форма 1'!$T$12</f>
        <v>0.28</v>
      </c>
      <c r="H21" s="3"/>
      <c r="I21" s="123">
        <f t="shared" si="0"/>
        <v>100</v>
      </c>
    </row>
    <row r="22" spans="1:9" s="13" customFormat="1" ht="24" customHeight="1">
      <c r="A22" s="16" t="s">
        <v>37</v>
      </c>
      <c r="B22" s="3" t="s">
        <v>38</v>
      </c>
      <c r="C22" s="3" t="s">
        <v>22</v>
      </c>
      <c r="D22" s="3" t="s">
        <v>23</v>
      </c>
      <c r="E22" s="134">
        <v>0</v>
      </c>
      <c r="F22" s="139">
        <f t="shared" si="2"/>
        <v>0</v>
      </c>
      <c r="G22" s="134">
        <v>0</v>
      </c>
      <c r="H22" s="3"/>
      <c r="I22" s="123"/>
    </row>
    <row r="23" spans="1:9" s="13" customFormat="1" ht="24" customHeight="1">
      <c r="A23" s="18" t="s">
        <v>26</v>
      </c>
      <c r="B23" s="3" t="s">
        <v>39</v>
      </c>
      <c r="C23" s="3" t="s">
        <v>22</v>
      </c>
      <c r="D23" s="3" t="s">
        <v>23</v>
      </c>
      <c r="E23" s="134">
        <v>0</v>
      </c>
      <c r="F23" s="139">
        <f t="shared" si="2"/>
        <v>0</v>
      </c>
      <c r="G23" s="134">
        <v>0</v>
      </c>
      <c r="H23" s="3"/>
      <c r="I23" s="123"/>
    </row>
    <row r="24" spans="1:9" s="13" customFormat="1" ht="24" customHeight="1">
      <c r="A24" s="14" t="s">
        <v>40</v>
      </c>
      <c r="B24" s="3" t="s">
        <v>41</v>
      </c>
      <c r="C24" s="3" t="s">
        <v>22</v>
      </c>
      <c r="D24" s="3" t="s">
        <v>23</v>
      </c>
      <c r="E24" s="134">
        <v>0</v>
      </c>
      <c r="F24" s="139">
        <f t="shared" si="2"/>
        <v>0</v>
      </c>
      <c r="G24" s="134">
        <v>0</v>
      </c>
      <c r="H24" s="3"/>
      <c r="I24" s="123"/>
    </row>
    <row r="25" spans="1:9" s="13" customFormat="1" ht="24" customHeight="1">
      <c r="A25" s="18" t="s">
        <v>26</v>
      </c>
      <c r="B25" s="3" t="s">
        <v>42</v>
      </c>
      <c r="C25" s="3" t="s">
        <v>22</v>
      </c>
      <c r="D25" s="3" t="s">
        <v>23</v>
      </c>
      <c r="E25" s="134">
        <v>0</v>
      </c>
      <c r="F25" s="139">
        <f t="shared" si="2"/>
        <v>0</v>
      </c>
      <c r="G25" s="134">
        <v>0</v>
      </c>
      <c r="H25" s="3"/>
      <c r="I25" s="123"/>
    </row>
    <row r="26" spans="1:9" s="13" customFormat="1" ht="25.5">
      <c r="A26" s="14" t="s">
        <v>243</v>
      </c>
      <c r="B26" s="3" t="s">
        <v>43</v>
      </c>
      <c r="C26" s="3" t="s">
        <v>22</v>
      </c>
      <c r="D26" s="3" t="s">
        <v>23</v>
      </c>
      <c r="E26" s="144">
        <f>SUM('[4]Форма 2'!$E$12)</f>
        <v>6</v>
      </c>
      <c r="F26" s="139">
        <f t="shared" si="2"/>
        <v>6</v>
      </c>
      <c r="G26" s="134">
        <f>'[5]Форма 2'!$F$12</f>
        <v>6</v>
      </c>
      <c r="H26" s="3"/>
      <c r="I26" s="123">
        <f>SUM(G26/F26*100)</f>
        <v>100</v>
      </c>
    </row>
    <row r="27" spans="1:9" s="13" customFormat="1" ht="24" customHeight="1">
      <c r="A27" s="18" t="s">
        <v>26</v>
      </c>
      <c r="B27" s="3" t="s">
        <v>44</v>
      </c>
      <c r="C27" s="3" t="s">
        <v>22</v>
      </c>
      <c r="D27" s="3" t="s">
        <v>23</v>
      </c>
      <c r="E27" s="144">
        <f>SUM('[4]Форма 2'!$E$12)</f>
        <v>6</v>
      </c>
      <c r="F27" s="139">
        <f t="shared" si="2"/>
        <v>6</v>
      </c>
      <c r="G27" s="149">
        <f>'[5]Форма 2'!$F$12</f>
        <v>6</v>
      </c>
      <c r="H27" s="3"/>
      <c r="I27" s="123">
        <f>SUM(G27/F27*100)</f>
        <v>100</v>
      </c>
    </row>
    <row r="28" spans="1:9" s="13" customFormat="1" ht="24" customHeight="1">
      <c r="A28" s="14" t="s">
        <v>45</v>
      </c>
      <c r="B28" s="3" t="s">
        <v>46</v>
      </c>
      <c r="C28" s="3" t="s">
        <v>22</v>
      </c>
      <c r="D28" s="3" t="s">
        <v>23</v>
      </c>
      <c r="E28" s="134">
        <v>0</v>
      </c>
      <c r="F28" s="139">
        <f t="shared" si="2"/>
        <v>0</v>
      </c>
      <c r="G28" s="134">
        <v>0</v>
      </c>
      <c r="H28" s="3"/>
      <c r="I28" s="123"/>
    </row>
    <row r="29" spans="1:9" ht="23.25" customHeight="1">
      <c r="A29" s="7" t="s">
        <v>26</v>
      </c>
      <c r="B29" s="3" t="s">
        <v>47</v>
      </c>
      <c r="C29" s="3" t="s">
        <v>22</v>
      </c>
      <c r="D29" s="3" t="s">
        <v>23</v>
      </c>
      <c r="E29" s="134">
        <v>0</v>
      </c>
      <c r="F29" s="139">
        <f t="shared" si="2"/>
        <v>0</v>
      </c>
      <c r="G29" s="134">
        <v>0</v>
      </c>
      <c r="H29" s="3"/>
      <c r="I29" s="123"/>
    </row>
    <row r="30" spans="1:9" ht="23.25" customHeight="1">
      <c r="A30" s="6" t="s">
        <v>48</v>
      </c>
      <c r="B30" s="3" t="s">
        <v>49</v>
      </c>
      <c r="C30" s="3" t="s">
        <v>22</v>
      </c>
      <c r="D30" s="3" t="s">
        <v>23</v>
      </c>
      <c r="E30" s="144">
        <v>1</v>
      </c>
      <c r="F30" s="139">
        <f t="shared" si="2"/>
        <v>1</v>
      </c>
      <c r="G30" s="134">
        <v>1</v>
      </c>
      <c r="H30" s="3"/>
      <c r="I30" s="123">
        <f aca="true" t="shared" si="3" ref="I30:I37">SUM(G30/F30*100)</f>
        <v>100</v>
      </c>
    </row>
    <row r="31" spans="1:9" ht="23.25" customHeight="1">
      <c r="A31" s="14" t="s">
        <v>50</v>
      </c>
      <c r="B31" s="3" t="s">
        <v>51</v>
      </c>
      <c r="C31" s="3" t="s">
        <v>247</v>
      </c>
      <c r="D31" s="3" t="s">
        <v>53</v>
      </c>
      <c r="E31" s="144">
        <v>1200</v>
      </c>
      <c r="F31" s="139">
        <f t="shared" si="2"/>
        <v>1200</v>
      </c>
      <c r="G31" s="134">
        <v>1200</v>
      </c>
      <c r="H31" s="3"/>
      <c r="I31" s="123">
        <f t="shared" si="3"/>
        <v>100</v>
      </c>
    </row>
    <row r="32" spans="1:9" ht="23.25" customHeight="1">
      <c r="A32" s="7" t="s">
        <v>26</v>
      </c>
      <c r="B32" s="3" t="s">
        <v>54</v>
      </c>
      <c r="C32" s="3" t="s">
        <v>22</v>
      </c>
      <c r="D32" s="3" t="s">
        <v>23</v>
      </c>
      <c r="E32" s="144">
        <v>1</v>
      </c>
      <c r="F32" s="139">
        <f t="shared" si="2"/>
        <v>1</v>
      </c>
      <c r="G32" s="134">
        <v>1</v>
      </c>
      <c r="H32" s="3"/>
      <c r="I32" s="123">
        <f t="shared" si="3"/>
        <v>100</v>
      </c>
    </row>
    <row r="33" spans="1:9" ht="23.25" customHeight="1">
      <c r="A33" s="14" t="s">
        <v>50</v>
      </c>
      <c r="B33" s="3" t="s">
        <v>55</v>
      </c>
      <c r="C33" s="3" t="s">
        <v>248</v>
      </c>
      <c r="D33" s="3" t="s">
        <v>53</v>
      </c>
      <c r="E33" s="144">
        <v>1200</v>
      </c>
      <c r="F33" s="139">
        <f t="shared" si="2"/>
        <v>1200</v>
      </c>
      <c r="G33" s="134">
        <v>1200</v>
      </c>
      <c r="H33" s="3"/>
      <c r="I33" s="123">
        <f t="shared" si="3"/>
        <v>100</v>
      </c>
    </row>
    <row r="34" spans="1:9" ht="23.25" customHeight="1">
      <c r="A34" s="6" t="s">
        <v>56</v>
      </c>
      <c r="B34" s="3" t="s">
        <v>57</v>
      </c>
      <c r="C34" s="3" t="s">
        <v>31</v>
      </c>
      <c r="D34" s="3" t="s">
        <v>32</v>
      </c>
      <c r="E34" s="146">
        <f>SUM('[4]Форма 2'!$H$12)</f>
        <v>46.59</v>
      </c>
      <c r="F34" s="138">
        <f t="shared" si="2"/>
        <v>46.59</v>
      </c>
      <c r="G34" s="137">
        <f>SUM('[4]Форма 2'!$I$12)</f>
        <v>46.59</v>
      </c>
      <c r="H34" s="124"/>
      <c r="I34" s="123">
        <f t="shared" si="3"/>
        <v>100</v>
      </c>
    </row>
    <row r="35" spans="1:9" ht="23.25" customHeight="1">
      <c r="A35" s="7" t="s">
        <v>26</v>
      </c>
      <c r="B35" s="3" t="s">
        <v>58</v>
      </c>
      <c r="C35" s="3" t="s">
        <v>31</v>
      </c>
      <c r="D35" s="3" t="s">
        <v>32</v>
      </c>
      <c r="E35" s="146">
        <f>SUM('[4]Форма 2'!$H$12)</f>
        <v>46.59</v>
      </c>
      <c r="F35" s="138">
        <f t="shared" si="2"/>
        <v>46.59</v>
      </c>
      <c r="G35" s="137">
        <f>SUM('[4]Форма 2'!$I$12)</f>
        <v>46.59</v>
      </c>
      <c r="H35" s="124"/>
      <c r="I35" s="123">
        <f t="shared" si="3"/>
        <v>100</v>
      </c>
    </row>
    <row r="36" spans="1:9" ht="23.25" customHeight="1">
      <c r="A36" s="6" t="s">
        <v>59</v>
      </c>
      <c r="B36" s="3" t="s">
        <v>60</v>
      </c>
      <c r="C36" s="3" t="s">
        <v>31</v>
      </c>
      <c r="D36" s="3" t="s">
        <v>32</v>
      </c>
      <c r="E36" s="147">
        <f>SUM('[4]Форма 2'!$K$12)</f>
        <v>0</v>
      </c>
      <c r="F36" s="135">
        <f t="shared" si="2"/>
        <v>0</v>
      </c>
      <c r="G36" s="137">
        <f>SUM('[4]Форма 2'!$L$12)</f>
        <v>0</v>
      </c>
      <c r="H36" s="124"/>
      <c r="I36" s="123" t="e">
        <f t="shared" si="3"/>
        <v>#DIV/0!</v>
      </c>
    </row>
    <row r="37" spans="1:9" ht="23.25" customHeight="1">
      <c r="A37" s="7" t="s">
        <v>26</v>
      </c>
      <c r="B37" s="3" t="s">
        <v>61</v>
      </c>
      <c r="C37" s="3" t="s">
        <v>31</v>
      </c>
      <c r="D37" s="3" t="s">
        <v>32</v>
      </c>
      <c r="E37" s="147">
        <f>SUM('[4]Форма 2'!$K$12)</f>
        <v>0</v>
      </c>
      <c r="F37" s="135">
        <f t="shared" si="2"/>
        <v>0</v>
      </c>
      <c r="G37" s="137">
        <f>SUM('[4]Форма 2'!$L$12)</f>
        <v>0</v>
      </c>
      <c r="H37" s="124"/>
      <c r="I37" s="123" t="e">
        <f t="shared" si="3"/>
        <v>#DIV/0!</v>
      </c>
    </row>
    <row r="38" spans="1:9" ht="23.25" customHeight="1">
      <c r="A38" s="6" t="s">
        <v>62</v>
      </c>
      <c r="B38" s="3" t="s">
        <v>63</v>
      </c>
      <c r="C38" s="3" t="s">
        <v>22</v>
      </c>
      <c r="D38" s="3" t="s">
        <v>23</v>
      </c>
      <c r="E38" s="136">
        <v>0</v>
      </c>
      <c r="F38" s="139">
        <f t="shared" si="2"/>
        <v>0</v>
      </c>
      <c r="G38" s="136">
        <v>0</v>
      </c>
      <c r="H38" s="124"/>
      <c r="I38" s="125"/>
    </row>
    <row r="39" spans="1:9" ht="23.25" customHeight="1">
      <c r="A39" s="7" t="s">
        <v>26</v>
      </c>
      <c r="B39" s="3" t="s">
        <v>64</v>
      </c>
      <c r="C39" s="3" t="s">
        <v>22</v>
      </c>
      <c r="D39" s="3" t="s">
        <v>23</v>
      </c>
      <c r="E39" s="134">
        <v>0</v>
      </c>
      <c r="F39" s="139">
        <f t="shared" si="2"/>
        <v>0</v>
      </c>
      <c r="G39" s="134">
        <v>0</v>
      </c>
      <c r="H39" s="3"/>
      <c r="I39" s="123"/>
    </row>
    <row r="40" spans="1:9" ht="23.25" customHeight="1">
      <c r="A40" s="6" t="s">
        <v>65</v>
      </c>
      <c r="B40" s="3" t="s">
        <v>66</v>
      </c>
      <c r="C40" s="3" t="s">
        <v>22</v>
      </c>
      <c r="D40" s="3" t="s">
        <v>23</v>
      </c>
      <c r="E40" s="144">
        <v>1</v>
      </c>
      <c r="F40" s="139">
        <f t="shared" si="2"/>
        <v>1</v>
      </c>
      <c r="G40" s="134">
        <v>1</v>
      </c>
      <c r="H40" s="3"/>
      <c r="I40" s="123">
        <f aca="true" t="shared" si="4" ref="I40:I45">SUM(G40/F40*100)</f>
        <v>100</v>
      </c>
    </row>
    <row r="41" spans="1:9" ht="23.25" customHeight="1">
      <c r="A41" s="14" t="s">
        <v>50</v>
      </c>
      <c r="B41" s="3" t="s">
        <v>67</v>
      </c>
      <c r="C41" s="3" t="s">
        <v>52</v>
      </c>
      <c r="D41" s="3" t="s">
        <v>53</v>
      </c>
      <c r="E41" s="144">
        <v>0.264</v>
      </c>
      <c r="F41" s="135">
        <f t="shared" si="2"/>
        <v>0.264</v>
      </c>
      <c r="G41" s="134">
        <v>0.264</v>
      </c>
      <c r="H41" s="3"/>
      <c r="I41" s="123">
        <f t="shared" si="4"/>
        <v>100</v>
      </c>
    </row>
    <row r="42" spans="1:9" ht="23.25" customHeight="1">
      <c r="A42" s="7" t="s">
        <v>26</v>
      </c>
      <c r="B42" s="3" t="s">
        <v>68</v>
      </c>
      <c r="C42" s="3" t="s">
        <v>22</v>
      </c>
      <c r="D42" s="3" t="s">
        <v>23</v>
      </c>
      <c r="E42" s="144">
        <v>1</v>
      </c>
      <c r="F42" s="139">
        <f t="shared" si="2"/>
        <v>1</v>
      </c>
      <c r="G42" s="134">
        <v>1</v>
      </c>
      <c r="H42" s="3"/>
      <c r="I42" s="123">
        <f t="shared" si="4"/>
        <v>100</v>
      </c>
    </row>
    <row r="43" spans="1:9" ht="23.25" customHeight="1">
      <c r="A43" s="14" t="s">
        <v>50</v>
      </c>
      <c r="B43" s="3" t="s">
        <v>69</v>
      </c>
      <c r="C43" s="3" t="s">
        <v>52</v>
      </c>
      <c r="D43" s="3" t="s">
        <v>53</v>
      </c>
      <c r="E43" s="144">
        <v>0.264</v>
      </c>
      <c r="F43" s="135">
        <f t="shared" si="2"/>
        <v>0.264</v>
      </c>
      <c r="G43" s="134">
        <v>0.264</v>
      </c>
      <c r="H43" s="3"/>
      <c r="I43" s="123">
        <f t="shared" si="4"/>
        <v>100</v>
      </c>
    </row>
    <row r="44" spans="1:9" ht="23.25" customHeight="1">
      <c r="A44" s="6" t="s">
        <v>70</v>
      </c>
      <c r="B44" s="3" t="s">
        <v>71</v>
      </c>
      <c r="C44" s="3" t="s">
        <v>31</v>
      </c>
      <c r="D44" s="3" t="s">
        <v>32</v>
      </c>
      <c r="E44" s="145">
        <f>SUM('[4]Форма 2'!$N$12)</f>
        <v>5.49</v>
      </c>
      <c r="F44" s="138">
        <f t="shared" si="2"/>
        <v>5.49</v>
      </c>
      <c r="G44" s="138">
        <f>SUM('[4]Форма 2'!$O$12)</f>
        <v>5.49</v>
      </c>
      <c r="H44" s="3"/>
      <c r="I44" s="123">
        <f t="shared" si="4"/>
        <v>100</v>
      </c>
    </row>
    <row r="45" spans="1:9" ht="23.25" customHeight="1">
      <c r="A45" s="7" t="s">
        <v>26</v>
      </c>
      <c r="B45" s="3" t="s">
        <v>72</v>
      </c>
      <c r="C45" s="3" t="s">
        <v>31</v>
      </c>
      <c r="D45" s="3" t="s">
        <v>32</v>
      </c>
      <c r="E45" s="145">
        <f>SUM('[4]Форма 2'!$N$12)</f>
        <v>5.49</v>
      </c>
      <c r="F45" s="138">
        <f t="shared" si="2"/>
        <v>5.49</v>
      </c>
      <c r="G45" s="138">
        <f>SUM('[4]Форма 2'!$O$12)</f>
        <v>5.49</v>
      </c>
      <c r="H45" s="123"/>
      <c r="I45" s="123">
        <f t="shared" si="4"/>
        <v>100</v>
      </c>
    </row>
    <row r="46" spans="1:9" ht="23.25" customHeight="1">
      <c r="A46" s="6" t="s">
        <v>73</v>
      </c>
      <c r="B46" s="3" t="s">
        <v>74</v>
      </c>
      <c r="C46" s="3" t="s">
        <v>31</v>
      </c>
      <c r="D46" s="3" t="s">
        <v>32</v>
      </c>
      <c r="E46" s="134">
        <v>0</v>
      </c>
      <c r="F46" s="139">
        <f t="shared" si="2"/>
        <v>0</v>
      </c>
      <c r="G46" s="134">
        <v>0</v>
      </c>
      <c r="H46" s="3"/>
      <c r="I46" s="123"/>
    </row>
    <row r="47" spans="1:9" ht="23.25" customHeight="1">
      <c r="A47" s="7" t="s">
        <v>26</v>
      </c>
      <c r="B47" s="3" t="s">
        <v>75</v>
      </c>
      <c r="C47" s="3" t="s">
        <v>31</v>
      </c>
      <c r="D47" s="3" t="s">
        <v>32</v>
      </c>
      <c r="E47" s="134">
        <v>0</v>
      </c>
      <c r="F47" s="139">
        <f t="shared" si="2"/>
        <v>0</v>
      </c>
      <c r="G47" s="134">
        <v>0</v>
      </c>
      <c r="H47" s="3"/>
      <c r="I47" s="123"/>
    </row>
    <row r="48" spans="1:9" ht="23.25" customHeight="1">
      <c r="A48" s="6" t="s">
        <v>76</v>
      </c>
      <c r="B48" s="3" t="s">
        <v>77</v>
      </c>
      <c r="C48" s="3" t="s">
        <v>31</v>
      </c>
      <c r="D48" s="3" t="s">
        <v>32</v>
      </c>
      <c r="E48" s="134">
        <v>0</v>
      </c>
      <c r="F48" s="139">
        <f t="shared" si="2"/>
        <v>0</v>
      </c>
      <c r="G48" s="139">
        <v>0</v>
      </c>
      <c r="H48" s="3"/>
      <c r="I48" s="123" t="s">
        <v>257</v>
      </c>
    </row>
    <row r="49" spans="1:9" ht="23.25" customHeight="1">
      <c r="A49" s="7" t="s">
        <v>26</v>
      </c>
      <c r="B49" s="3" t="s">
        <v>78</v>
      </c>
      <c r="C49" s="3" t="s">
        <v>31</v>
      </c>
      <c r="D49" s="3" t="s">
        <v>32</v>
      </c>
      <c r="E49" s="134">
        <v>0</v>
      </c>
      <c r="F49" s="139">
        <f t="shared" si="2"/>
        <v>0</v>
      </c>
      <c r="G49" s="139">
        <v>0</v>
      </c>
      <c r="H49" s="3"/>
      <c r="I49" s="123" t="s">
        <v>257</v>
      </c>
    </row>
    <row r="50" spans="1:9" ht="23.25" customHeight="1">
      <c r="A50" s="6" t="s">
        <v>79</v>
      </c>
      <c r="B50" s="3" t="s">
        <v>80</v>
      </c>
      <c r="C50" s="3" t="s">
        <v>31</v>
      </c>
      <c r="D50" s="3" t="s">
        <v>32</v>
      </c>
      <c r="E50" s="134">
        <v>0</v>
      </c>
      <c r="F50" s="139">
        <f t="shared" si="2"/>
        <v>0</v>
      </c>
      <c r="G50" s="134">
        <v>0</v>
      </c>
      <c r="H50" s="3"/>
      <c r="I50" s="125"/>
    </row>
    <row r="51" spans="1:9" ht="23.25" customHeight="1">
      <c r="A51" s="7" t="s">
        <v>26</v>
      </c>
      <c r="B51" s="3" t="s">
        <v>81</v>
      </c>
      <c r="C51" s="3" t="s">
        <v>31</v>
      </c>
      <c r="D51" s="3" t="s">
        <v>32</v>
      </c>
      <c r="E51" s="134">
        <v>0</v>
      </c>
      <c r="F51" s="139">
        <f t="shared" si="2"/>
        <v>0</v>
      </c>
      <c r="G51" s="134">
        <v>0</v>
      </c>
      <c r="H51" s="3"/>
      <c r="I51" s="123" t="s">
        <v>257</v>
      </c>
    </row>
    <row r="52" spans="1:9" ht="23.25" customHeight="1">
      <c r="A52" s="121" t="s">
        <v>82</v>
      </c>
      <c r="B52" s="3" t="s">
        <v>83</v>
      </c>
      <c r="C52" s="3" t="s">
        <v>22</v>
      </c>
      <c r="D52" s="3" t="s">
        <v>23</v>
      </c>
      <c r="E52" s="134">
        <v>0</v>
      </c>
      <c r="F52" s="139">
        <f t="shared" si="2"/>
        <v>0</v>
      </c>
      <c r="G52" s="134">
        <v>0</v>
      </c>
      <c r="H52" s="3"/>
      <c r="I52" s="123" t="s">
        <v>257</v>
      </c>
    </row>
    <row r="53" spans="1:9" ht="23.25" customHeight="1">
      <c r="A53" s="7" t="s">
        <v>26</v>
      </c>
      <c r="B53" s="3" t="s">
        <v>84</v>
      </c>
      <c r="C53" s="3" t="s">
        <v>22</v>
      </c>
      <c r="D53" s="3" t="s">
        <v>23</v>
      </c>
      <c r="E53" s="134">
        <v>0</v>
      </c>
      <c r="F53" s="139">
        <v>0</v>
      </c>
      <c r="G53" s="134">
        <v>0</v>
      </c>
      <c r="H53" s="3"/>
      <c r="I53" s="123" t="s">
        <v>257</v>
      </c>
    </row>
    <row r="54" spans="1:9" ht="23.25" customHeight="1">
      <c r="A54" s="6" t="s">
        <v>85</v>
      </c>
      <c r="B54" s="3" t="s">
        <v>86</v>
      </c>
      <c r="C54" s="3" t="s">
        <v>22</v>
      </c>
      <c r="D54" s="3" t="s">
        <v>23</v>
      </c>
      <c r="E54" s="144">
        <f>SUM('[4]Форма 5'!$B$10)</f>
        <v>2</v>
      </c>
      <c r="F54" s="139">
        <f>SUM(E54)</f>
        <v>2</v>
      </c>
      <c r="G54" s="134">
        <f>SUM('[4]Форма 5'!$B$10)</f>
        <v>2</v>
      </c>
      <c r="H54" s="3"/>
      <c r="I54" s="123">
        <f>SUM(G54/F54*100)</f>
        <v>100</v>
      </c>
    </row>
    <row r="55" spans="1:9" ht="23.25" customHeight="1">
      <c r="A55" s="7" t="s">
        <v>26</v>
      </c>
      <c r="B55" s="3" t="s">
        <v>87</v>
      </c>
      <c r="C55" s="3" t="s">
        <v>22</v>
      </c>
      <c r="D55" s="3" t="s">
        <v>23</v>
      </c>
      <c r="E55" s="144">
        <f>SUM('[4]Форма 5'!$C$10)</f>
        <v>1</v>
      </c>
      <c r="F55" s="139">
        <f>SUM(E55)</f>
        <v>1</v>
      </c>
      <c r="G55" s="134">
        <f>SUM('[4]Форма 5'!$C$10)</f>
        <v>1</v>
      </c>
      <c r="H55" s="3"/>
      <c r="I55" s="123">
        <f>SUM(G55/F55*100)</f>
        <v>100</v>
      </c>
    </row>
    <row r="56" spans="1:9" ht="23.25" customHeight="1">
      <c r="A56" s="6" t="s">
        <v>88</v>
      </c>
      <c r="B56" s="3" t="s">
        <v>89</v>
      </c>
      <c r="C56" s="3" t="s">
        <v>253</v>
      </c>
      <c r="D56" s="3" t="s">
        <v>14</v>
      </c>
      <c r="E56" s="148">
        <v>444.6</v>
      </c>
      <c r="F56" s="143">
        <f>SUM('[4]Форма 5'!$D$10)</f>
        <v>4.54</v>
      </c>
      <c r="G56" s="135">
        <f>SUM('[4]Форма 5'!$D$10)</f>
        <v>4.54</v>
      </c>
      <c r="H56" s="3"/>
      <c r="I56" s="123">
        <f>SUM(G56/F56*100)</f>
        <v>100</v>
      </c>
    </row>
    <row r="57" spans="1:9" ht="23.25" customHeight="1">
      <c r="A57" s="7" t="s">
        <v>26</v>
      </c>
      <c r="B57" s="3" t="s">
        <v>90</v>
      </c>
      <c r="C57" s="3" t="s">
        <v>252</v>
      </c>
      <c r="D57" s="3" t="s">
        <v>14</v>
      </c>
      <c r="E57" s="134">
        <v>0</v>
      </c>
      <c r="F57" s="139">
        <f aca="true" t="shared" si="5" ref="F57:F64">SUM(E57)</f>
        <v>0</v>
      </c>
      <c r="G57" s="134">
        <v>0</v>
      </c>
      <c r="H57" s="3"/>
      <c r="I57" s="123" t="s">
        <v>257</v>
      </c>
    </row>
    <row r="58" spans="1:9" ht="51">
      <c r="A58" s="2" t="s">
        <v>91</v>
      </c>
      <c r="B58" s="3" t="s">
        <v>92</v>
      </c>
      <c r="C58" s="3" t="s">
        <v>22</v>
      </c>
      <c r="D58" s="3" t="s">
        <v>23</v>
      </c>
      <c r="E58" s="134">
        <f>SUM('[2]Форма 5'!$F$12)</f>
        <v>3</v>
      </c>
      <c r="F58" s="139">
        <f t="shared" si="5"/>
        <v>3</v>
      </c>
      <c r="G58" s="134">
        <f>SUM('[4]Форма 5'!$F$10)</f>
        <v>1</v>
      </c>
      <c r="H58" s="3"/>
      <c r="I58" s="123">
        <f>SUM(G58/F58*100)</f>
        <v>33.33333333333333</v>
      </c>
    </row>
    <row r="59" spans="1:9" ht="23.25" customHeight="1">
      <c r="A59" s="7" t="s">
        <v>93</v>
      </c>
      <c r="B59" s="3" t="s">
        <v>94</v>
      </c>
      <c r="C59" s="3" t="s">
        <v>22</v>
      </c>
      <c r="D59" s="3" t="s">
        <v>23</v>
      </c>
      <c r="E59" s="134">
        <v>0</v>
      </c>
      <c r="F59" s="139">
        <f t="shared" si="5"/>
        <v>0</v>
      </c>
      <c r="G59" s="134">
        <v>0</v>
      </c>
      <c r="H59" s="3"/>
      <c r="I59" s="123" t="s">
        <v>258</v>
      </c>
    </row>
    <row r="60" spans="1:9" ht="38.25">
      <c r="A60" s="2" t="s">
        <v>95</v>
      </c>
      <c r="B60" s="3" t="s">
        <v>96</v>
      </c>
      <c r="C60" s="3" t="s">
        <v>22</v>
      </c>
      <c r="D60" s="3" t="s">
        <v>23</v>
      </c>
      <c r="E60" s="134">
        <f>SUM('[2]Форма 5'!$H$12)</f>
        <v>0</v>
      </c>
      <c r="F60" s="139">
        <f t="shared" si="5"/>
        <v>0</v>
      </c>
      <c r="G60" s="134">
        <f>SUM('[2]Форма 5'!$H$12)</f>
        <v>0</v>
      </c>
      <c r="H60" s="3"/>
      <c r="I60" s="123"/>
    </row>
    <row r="61" spans="1:9" ht="25.5">
      <c r="A61" s="4" t="s">
        <v>26</v>
      </c>
      <c r="B61" s="3" t="s">
        <v>97</v>
      </c>
      <c r="C61" s="3" t="s">
        <v>22</v>
      </c>
      <c r="D61" s="3" t="s">
        <v>23</v>
      </c>
      <c r="E61" s="134">
        <v>0</v>
      </c>
      <c r="F61" s="139">
        <f t="shared" si="5"/>
        <v>0</v>
      </c>
      <c r="G61" s="134">
        <v>0</v>
      </c>
      <c r="H61" s="3"/>
      <c r="I61" s="123"/>
    </row>
    <row r="62" spans="1:9" ht="23.25" customHeight="1">
      <c r="A62" s="6" t="s">
        <v>98</v>
      </c>
      <c r="B62" s="3" t="s">
        <v>99</v>
      </c>
      <c r="C62" s="3" t="s">
        <v>22</v>
      </c>
      <c r="D62" s="3" t="s">
        <v>23</v>
      </c>
      <c r="E62" s="134">
        <f>SUM('[2]Форма 5'!$J$12)</f>
        <v>0</v>
      </c>
      <c r="F62" s="139">
        <f t="shared" si="5"/>
        <v>0</v>
      </c>
      <c r="G62" s="134">
        <f>SUM('[2]Форма 5'!$J$12)</f>
        <v>0</v>
      </c>
      <c r="H62" s="3"/>
      <c r="I62" s="123"/>
    </row>
    <row r="63" spans="1:9" ht="23.25" customHeight="1">
      <c r="A63" s="7" t="s">
        <v>93</v>
      </c>
      <c r="B63" s="3" t="s">
        <v>100</v>
      </c>
      <c r="C63" s="3" t="s">
        <v>22</v>
      </c>
      <c r="D63" s="3" t="s">
        <v>23</v>
      </c>
      <c r="E63" s="134">
        <v>0</v>
      </c>
      <c r="F63" s="139">
        <f t="shared" si="5"/>
        <v>0</v>
      </c>
      <c r="G63" s="134">
        <v>0</v>
      </c>
      <c r="H63" s="3"/>
      <c r="I63" s="123"/>
    </row>
    <row r="64" spans="1:9" ht="12.75">
      <c r="A64" s="6" t="s">
        <v>101</v>
      </c>
      <c r="B64" s="3" t="s">
        <v>102</v>
      </c>
      <c r="C64" s="3" t="s">
        <v>31</v>
      </c>
      <c r="D64" s="3" t="s">
        <v>32</v>
      </c>
      <c r="E64" s="145">
        <v>55.699</v>
      </c>
      <c r="F64" s="138">
        <f t="shared" si="5"/>
        <v>55.699</v>
      </c>
      <c r="G64" s="138">
        <v>55.699</v>
      </c>
      <c r="H64" s="3"/>
      <c r="I64" s="123">
        <f>SUM(G64/F64*100)</f>
        <v>100</v>
      </c>
    </row>
    <row r="65" spans="1:8" ht="12.75">
      <c r="A65" s="6" t="s">
        <v>103</v>
      </c>
      <c r="B65" s="234" t="s">
        <v>105</v>
      </c>
      <c r="D65" s="128"/>
      <c r="E65" s="140"/>
      <c r="F65" s="135" t="s">
        <v>257</v>
      </c>
      <c r="G65" s="140"/>
      <c r="H65" s="6"/>
    </row>
    <row r="66" spans="1:9" ht="12.75">
      <c r="A66" s="7" t="s">
        <v>104</v>
      </c>
      <c r="B66" s="234"/>
      <c r="C66" s="127" t="s">
        <v>106</v>
      </c>
      <c r="D66" s="127" t="s">
        <v>107</v>
      </c>
      <c r="E66" s="141">
        <v>0</v>
      </c>
      <c r="F66" s="139">
        <f>SUM(E66)</f>
        <v>0</v>
      </c>
      <c r="G66" s="141">
        <v>0</v>
      </c>
      <c r="H66" s="126"/>
      <c r="I66" s="123" t="s">
        <v>257</v>
      </c>
    </row>
    <row r="67" spans="1:9" ht="12.75">
      <c r="A67" s="4" t="s">
        <v>108</v>
      </c>
      <c r="B67" s="3" t="s">
        <v>109</v>
      </c>
      <c r="C67" s="3" t="s">
        <v>244</v>
      </c>
      <c r="D67" s="3" t="s">
        <v>107</v>
      </c>
      <c r="E67" s="134">
        <v>0</v>
      </c>
      <c r="F67" s="139">
        <v>0</v>
      </c>
      <c r="G67" s="134">
        <v>0</v>
      </c>
      <c r="H67" s="3"/>
      <c r="I67" s="123" t="s">
        <v>257</v>
      </c>
    </row>
    <row r="68" spans="1:9" ht="12.75">
      <c r="A68" s="4" t="s">
        <v>110</v>
      </c>
      <c r="B68" s="3" t="s">
        <v>111</v>
      </c>
      <c r="C68" s="3" t="s">
        <v>106</v>
      </c>
      <c r="D68" s="3" t="s">
        <v>107</v>
      </c>
      <c r="E68" s="134">
        <v>0</v>
      </c>
      <c r="F68" s="139">
        <f aca="true" t="shared" si="6" ref="F68:F77">SUM(E68)</f>
        <v>0</v>
      </c>
      <c r="G68" s="134">
        <v>0</v>
      </c>
      <c r="H68" s="3"/>
      <c r="I68" s="123"/>
    </row>
    <row r="69" spans="1:9" ht="12.75" customHeight="1">
      <c r="A69" s="4" t="s">
        <v>112</v>
      </c>
      <c r="B69" s="3" t="s">
        <v>113</v>
      </c>
      <c r="C69" s="3" t="s">
        <v>114</v>
      </c>
      <c r="D69" s="3" t="s">
        <v>115</v>
      </c>
      <c r="E69" s="134">
        <v>0</v>
      </c>
      <c r="F69" s="139">
        <f t="shared" si="6"/>
        <v>0</v>
      </c>
      <c r="G69" s="134">
        <v>0</v>
      </c>
      <c r="H69" s="3"/>
      <c r="I69" s="123"/>
    </row>
    <row r="70" spans="1:9" ht="23.25" customHeight="1">
      <c r="A70" s="6" t="s">
        <v>116</v>
      </c>
      <c r="B70" s="3" t="s">
        <v>117</v>
      </c>
      <c r="C70" s="3" t="s">
        <v>22</v>
      </c>
      <c r="D70" s="3" t="s">
        <v>23</v>
      </c>
      <c r="E70" s="134">
        <v>0</v>
      </c>
      <c r="F70" s="139">
        <f t="shared" si="6"/>
        <v>0</v>
      </c>
      <c r="G70" s="134">
        <v>0</v>
      </c>
      <c r="H70" s="3"/>
      <c r="I70" s="123"/>
    </row>
    <row r="71" spans="1:9" ht="12.75">
      <c r="A71" s="4" t="s">
        <v>118</v>
      </c>
      <c r="B71" s="3" t="s">
        <v>119</v>
      </c>
      <c r="C71" s="3" t="s">
        <v>120</v>
      </c>
      <c r="D71" s="3" t="s">
        <v>121</v>
      </c>
      <c r="E71" s="134">
        <v>0</v>
      </c>
      <c r="F71" s="139">
        <f t="shared" si="6"/>
        <v>0</v>
      </c>
      <c r="G71" s="134">
        <v>0</v>
      </c>
      <c r="H71" s="3"/>
      <c r="I71" s="123"/>
    </row>
    <row r="72" spans="1:9" ht="12.75">
      <c r="A72" s="4" t="s">
        <v>122</v>
      </c>
      <c r="B72" s="3" t="s">
        <v>123</v>
      </c>
      <c r="C72" s="3" t="s">
        <v>120</v>
      </c>
      <c r="D72" s="3" t="s">
        <v>121</v>
      </c>
      <c r="E72" s="134">
        <v>0</v>
      </c>
      <c r="F72" s="139">
        <f t="shared" si="6"/>
        <v>0</v>
      </c>
      <c r="G72" s="134">
        <v>0</v>
      </c>
      <c r="H72" s="3"/>
      <c r="I72" s="123"/>
    </row>
    <row r="73" spans="1:9" ht="12.75">
      <c r="A73" s="4" t="s">
        <v>124</v>
      </c>
      <c r="B73" s="3" t="s">
        <v>125</v>
      </c>
      <c r="C73" s="3" t="s">
        <v>120</v>
      </c>
      <c r="D73" s="3" t="s">
        <v>121</v>
      </c>
      <c r="E73" s="134">
        <v>0</v>
      </c>
      <c r="F73" s="139">
        <f t="shared" si="6"/>
        <v>0</v>
      </c>
      <c r="G73" s="134">
        <v>0</v>
      </c>
      <c r="H73" s="3"/>
      <c r="I73" s="123"/>
    </row>
    <row r="74" spans="1:9" ht="12.75">
      <c r="A74" s="4" t="s">
        <v>126</v>
      </c>
      <c r="B74" s="3" t="s">
        <v>127</v>
      </c>
      <c r="C74" s="3" t="s">
        <v>120</v>
      </c>
      <c r="D74" s="3" t="s">
        <v>121</v>
      </c>
      <c r="E74" s="134">
        <v>0</v>
      </c>
      <c r="F74" s="139">
        <f t="shared" si="6"/>
        <v>0</v>
      </c>
      <c r="G74" s="134">
        <v>0</v>
      </c>
      <c r="H74" s="3"/>
      <c r="I74" s="123"/>
    </row>
    <row r="75" spans="1:9" ht="39" customHeight="1">
      <c r="A75" s="5" t="s">
        <v>128</v>
      </c>
      <c r="B75" s="3" t="s">
        <v>129</v>
      </c>
      <c r="C75" s="3" t="s">
        <v>130</v>
      </c>
      <c r="D75" s="3" t="s">
        <v>131</v>
      </c>
      <c r="E75" s="147">
        <f>SUM(E76:E79)</f>
        <v>1.52</v>
      </c>
      <c r="F75" s="129">
        <f>SUM(F76:F79)</f>
        <v>1.52</v>
      </c>
      <c r="G75" s="129">
        <f>SUM(G76:G79)</f>
        <v>0</v>
      </c>
      <c r="H75" s="3"/>
      <c r="I75" s="123">
        <f>SUM(G75/F75*100)</f>
        <v>0</v>
      </c>
    </row>
    <row r="76" spans="1:9" ht="23.25" customHeight="1">
      <c r="A76" s="7" t="s">
        <v>132</v>
      </c>
      <c r="B76" s="3" t="s">
        <v>133</v>
      </c>
      <c r="C76" s="3" t="s">
        <v>130</v>
      </c>
      <c r="D76" s="3" t="s">
        <v>131</v>
      </c>
      <c r="E76" s="134">
        <v>0</v>
      </c>
      <c r="F76" s="139">
        <f t="shared" si="6"/>
        <v>0</v>
      </c>
      <c r="G76" s="134">
        <v>0</v>
      </c>
      <c r="H76" s="3"/>
      <c r="I76" s="123"/>
    </row>
    <row r="77" spans="1:9" ht="25.5">
      <c r="A77" s="4" t="s">
        <v>134</v>
      </c>
      <c r="B77" s="3" t="s">
        <v>135</v>
      </c>
      <c r="C77" s="3" t="s">
        <v>130</v>
      </c>
      <c r="D77" s="3" t="s">
        <v>131</v>
      </c>
      <c r="E77" s="134">
        <v>0</v>
      </c>
      <c r="F77" s="139">
        <f t="shared" si="6"/>
        <v>0</v>
      </c>
      <c r="G77" s="134">
        <v>0</v>
      </c>
      <c r="H77" s="3"/>
      <c r="I77" s="123"/>
    </row>
    <row r="78" spans="1:9" ht="12.75">
      <c r="A78" s="7" t="s">
        <v>136</v>
      </c>
      <c r="B78" s="3" t="s">
        <v>137</v>
      </c>
      <c r="C78" s="6" t="s">
        <v>130</v>
      </c>
      <c r="D78" s="3" t="s">
        <v>131</v>
      </c>
      <c r="E78" s="139">
        <v>0</v>
      </c>
      <c r="F78" s="139">
        <v>0</v>
      </c>
      <c r="G78" s="134">
        <v>0</v>
      </c>
      <c r="H78" s="3"/>
      <c r="I78" s="123"/>
    </row>
    <row r="79" spans="1:9" ht="25.5">
      <c r="A79" s="4" t="s">
        <v>138</v>
      </c>
      <c r="B79" s="3" t="s">
        <v>139</v>
      </c>
      <c r="C79" s="3" t="s">
        <v>130</v>
      </c>
      <c r="D79" s="3" t="s">
        <v>131</v>
      </c>
      <c r="E79" s="150">
        <v>1.52</v>
      </c>
      <c r="F79" s="135">
        <f>SUM(E79)</f>
        <v>1.52</v>
      </c>
      <c r="G79" s="134">
        <v>0</v>
      </c>
      <c r="H79" s="3"/>
      <c r="I79" s="123">
        <f>SUM(G79/F79*100)</f>
        <v>0</v>
      </c>
    </row>
    <row r="80" spans="1:9" ht="39" customHeight="1">
      <c r="A80" s="2" t="s">
        <v>140</v>
      </c>
      <c r="B80" s="3" t="s">
        <v>141</v>
      </c>
      <c r="C80" s="3" t="s">
        <v>130</v>
      </c>
      <c r="D80" s="3" t="s">
        <v>131</v>
      </c>
      <c r="E80" s="147">
        <f>SUM(E81:E85)</f>
        <v>1.99</v>
      </c>
      <c r="F80" s="129">
        <f>SUM(F81:F85)</f>
        <v>1.99</v>
      </c>
      <c r="G80" s="129">
        <f>SUM(G81:G85)</f>
        <v>2.388</v>
      </c>
      <c r="H80" s="131" t="s">
        <v>257</v>
      </c>
      <c r="I80" s="132">
        <f>SUM(G80/F80*100)</f>
        <v>120</v>
      </c>
    </row>
    <row r="81" spans="1:9" ht="12.75">
      <c r="A81" s="8" t="s">
        <v>142</v>
      </c>
      <c r="B81" s="234" t="s">
        <v>143</v>
      </c>
      <c r="C81" s="234" t="s">
        <v>130</v>
      </c>
      <c r="D81" s="234" t="s">
        <v>131</v>
      </c>
      <c r="E81" s="233">
        <v>0</v>
      </c>
      <c r="F81" s="135" t="s">
        <v>257</v>
      </c>
      <c r="G81" s="233">
        <v>0</v>
      </c>
      <c r="H81" s="233"/>
      <c r="I81" s="236"/>
    </row>
    <row r="82" spans="1:9" ht="25.5">
      <c r="A82" s="4" t="s">
        <v>132</v>
      </c>
      <c r="B82" s="234"/>
      <c r="C82" s="234"/>
      <c r="D82" s="234"/>
      <c r="E82" s="233"/>
      <c r="F82" s="139">
        <f>SUM(E82)</f>
        <v>0</v>
      </c>
      <c r="G82" s="233"/>
      <c r="H82" s="233"/>
      <c r="I82" s="237"/>
    </row>
    <row r="83" spans="1:9" ht="25.5">
      <c r="A83" s="4" t="s">
        <v>144</v>
      </c>
      <c r="B83" s="3" t="s">
        <v>145</v>
      </c>
      <c r="C83" s="3" t="s">
        <v>130</v>
      </c>
      <c r="D83" s="3" t="s">
        <v>131</v>
      </c>
      <c r="E83" s="147">
        <v>0</v>
      </c>
      <c r="F83" s="135">
        <f>SUM(E83)</f>
        <v>0</v>
      </c>
      <c r="G83" s="133">
        <v>0</v>
      </c>
      <c r="H83" s="131"/>
      <c r="I83" s="132" t="s">
        <v>257</v>
      </c>
    </row>
    <row r="84" spans="1:9" ht="12.75">
      <c r="A84" s="9" t="s">
        <v>136</v>
      </c>
      <c r="B84" s="3" t="s">
        <v>146</v>
      </c>
      <c r="C84" s="3" t="s">
        <v>130</v>
      </c>
      <c r="D84" s="3" t="s">
        <v>131</v>
      </c>
      <c r="E84" s="136">
        <v>0</v>
      </c>
      <c r="F84" s="139">
        <v>0</v>
      </c>
      <c r="G84" s="136">
        <v>0</v>
      </c>
      <c r="H84" s="131"/>
      <c r="I84" s="130"/>
    </row>
    <row r="85" spans="1:9" ht="25.5">
      <c r="A85" s="10" t="s">
        <v>138</v>
      </c>
      <c r="B85" s="3" t="s">
        <v>147</v>
      </c>
      <c r="C85" s="3" t="s">
        <v>130</v>
      </c>
      <c r="D85" s="3" t="s">
        <v>131</v>
      </c>
      <c r="E85" s="147">
        <v>1.99</v>
      </c>
      <c r="F85" s="135">
        <f>SUM(E85)</f>
        <v>1.99</v>
      </c>
      <c r="G85" s="129">
        <v>2.388</v>
      </c>
      <c r="H85" s="131"/>
      <c r="I85" s="132">
        <f>SUM(G85/F85*100)</f>
        <v>120</v>
      </c>
    </row>
    <row r="86" spans="1:9" ht="25.5">
      <c r="A86" s="2" t="s">
        <v>148</v>
      </c>
      <c r="B86" s="3" t="s">
        <v>149</v>
      </c>
      <c r="C86" s="3" t="s">
        <v>130</v>
      </c>
      <c r="D86" s="3" t="s">
        <v>131</v>
      </c>
      <c r="E86" s="134">
        <v>0</v>
      </c>
      <c r="F86" s="139">
        <f>SUM(E86)</f>
        <v>0</v>
      </c>
      <c r="G86" s="134">
        <v>0</v>
      </c>
      <c r="H86" s="3"/>
      <c r="I86" s="3"/>
    </row>
    <row r="87" spans="1:9" ht="25.5">
      <c r="A87" s="2" t="s">
        <v>150</v>
      </c>
      <c r="B87" s="3" t="s">
        <v>151</v>
      </c>
      <c r="C87" s="3" t="s">
        <v>130</v>
      </c>
      <c r="D87" s="3">
        <v>385</v>
      </c>
      <c r="E87" s="142" t="s">
        <v>251</v>
      </c>
      <c r="F87" s="148">
        <f>SUM(F89:F93)</f>
        <v>18614</v>
      </c>
      <c r="G87" s="134"/>
      <c r="H87" s="3"/>
      <c r="I87" s="3"/>
    </row>
    <row r="88" spans="1:9" ht="12.75">
      <c r="A88" s="11" t="s">
        <v>9</v>
      </c>
      <c r="B88" s="234" t="s">
        <v>153</v>
      </c>
      <c r="C88" s="234" t="s">
        <v>130</v>
      </c>
      <c r="D88" s="234" t="s">
        <v>131</v>
      </c>
      <c r="E88" s="235" t="s">
        <v>251</v>
      </c>
      <c r="F88" s="139" t="s">
        <v>257</v>
      </c>
      <c r="G88" s="239" t="s">
        <v>257</v>
      </c>
      <c r="H88" s="234"/>
      <c r="I88" s="234" t="s">
        <v>257</v>
      </c>
    </row>
    <row r="89" spans="1:9" ht="12.75">
      <c r="A89" s="7" t="s">
        <v>152</v>
      </c>
      <c r="B89" s="234"/>
      <c r="C89" s="234"/>
      <c r="D89" s="234"/>
      <c r="E89" s="235"/>
      <c r="F89" s="139">
        <f>SUM('[2]Форма 4'!$X$13)</f>
        <v>0</v>
      </c>
      <c r="G89" s="239"/>
      <c r="H89" s="234"/>
      <c r="I89" s="234"/>
    </row>
    <row r="90" spans="1:9" ht="12.75">
      <c r="A90" s="7" t="s">
        <v>110</v>
      </c>
      <c r="B90" s="3" t="s">
        <v>154</v>
      </c>
      <c r="C90" s="3" t="s">
        <v>130</v>
      </c>
      <c r="D90" s="3" t="s">
        <v>131</v>
      </c>
      <c r="E90" s="132" t="s">
        <v>251</v>
      </c>
      <c r="F90" s="139">
        <f>SUM('[2]Форма 4'!$W$13)</f>
        <v>0</v>
      </c>
      <c r="G90" s="134" t="s">
        <v>257</v>
      </c>
      <c r="H90" s="3"/>
      <c r="I90" s="123" t="s">
        <v>257</v>
      </c>
    </row>
    <row r="91" spans="1:9" ht="12.75">
      <c r="A91" s="7" t="s">
        <v>155</v>
      </c>
      <c r="B91" s="3" t="s">
        <v>156</v>
      </c>
      <c r="C91" s="3" t="s">
        <v>130</v>
      </c>
      <c r="D91" s="3" t="s">
        <v>131</v>
      </c>
      <c r="E91" s="132" t="s">
        <v>251</v>
      </c>
      <c r="F91" s="148">
        <v>9143</v>
      </c>
      <c r="G91" s="134" t="s">
        <v>257</v>
      </c>
      <c r="H91" s="3"/>
      <c r="I91" s="123" t="s">
        <v>257</v>
      </c>
    </row>
    <row r="92" spans="1:9" ht="12.75">
      <c r="A92" s="7" t="s">
        <v>157</v>
      </c>
      <c r="B92" s="3" t="s">
        <v>158</v>
      </c>
      <c r="C92" s="3" t="s">
        <v>130</v>
      </c>
      <c r="D92" s="3" t="s">
        <v>131</v>
      </c>
      <c r="E92" s="132" t="s">
        <v>251</v>
      </c>
      <c r="F92" s="139">
        <v>0</v>
      </c>
      <c r="G92" s="134" t="s">
        <v>257</v>
      </c>
      <c r="H92" s="3"/>
      <c r="I92" s="123" t="s">
        <v>257</v>
      </c>
    </row>
    <row r="93" spans="1:9" ht="12.75">
      <c r="A93" s="7" t="s">
        <v>159</v>
      </c>
      <c r="B93" s="3" t="s">
        <v>160</v>
      </c>
      <c r="C93" s="3" t="s">
        <v>130</v>
      </c>
      <c r="D93" s="3" t="s">
        <v>131</v>
      </c>
      <c r="E93" s="132" t="s">
        <v>251</v>
      </c>
      <c r="F93" s="148">
        <v>9471</v>
      </c>
      <c r="G93" s="134" t="s">
        <v>257</v>
      </c>
      <c r="H93" s="3"/>
      <c r="I93" s="123" t="s">
        <v>257</v>
      </c>
    </row>
    <row r="95" spans="1:9" ht="12.75">
      <c r="A95" s="122"/>
      <c r="B95" s="122"/>
      <c r="C95" s="122"/>
      <c r="D95" s="122"/>
      <c r="E95" s="122"/>
      <c r="F95" s="122"/>
      <c r="G95" s="122"/>
      <c r="H95" s="122"/>
      <c r="I95" s="122"/>
    </row>
    <row r="96" spans="1:9" ht="12.75">
      <c r="A96" s="238" t="s">
        <v>267</v>
      </c>
      <c r="B96" s="238"/>
      <c r="C96" s="238"/>
      <c r="D96" s="238"/>
      <c r="E96" s="238"/>
      <c r="F96" s="238"/>
      <c r="G96" s="238"/>
      <c r="H96" s="122"/>
      <c r="I96" s="122"/>
    </row>
    <row r="97" spans="1:9" ht="12.75">
      <c r="A97" s="238"/>
      <c r="B97" s="238"/>
      <c r="C97" s="238"/>
      <c r="D97" s="238"/>
      <c r="E97" s="238"/>
      <c r="F97" s="238"/>
      <c r="G97" s="238"/>
      <c r="H97" s="122"/>
      <c r="I97" s="122"/>
    </row>
    <row r="98" spans="1:9" ht="12.75">
      <c r="A98" s="122" t="s">
        <v>261</v>
      </c>
      <c r="B98" s="122"/>
      <c r="C98" s="122"/>
      <c r="D98" s="122"/>
      <c r="E98" s="122"/>
      <c r="F98" s="122"/>
      <c r="G98" s="122"/>
      <c r="H98" s="122"/>
      <c r="I98" s="122"/>
    </row>
    <row r="99" spans="1:9" ht="12.75">
      <c r="A99" s="122"/>
      <c r="B99" s="122"/>
      <c r="C99" s="122"/>
      <c r="D99" s="122"/>
      <c r="E99" s="122"/>
      <c r="F99" s="122"/>
      <c r="G99" s="122"/>
      <c r="H99" s="122"/>
      <c r="I99" s="122"/>
    </row>
    <row r="100" spans="1:9" ht="12.75">
      <c r="A100" s="122"/>
      <c r="B100" s="122"/>
      <c r="C100" s="122"/>
      <c r="D100" s="122"/>
      <c r="E100" s="122"/>
      <c r="F100" s="122"/>
      <c r="G100" s="122"/>
      <c r="H100" s="122"/>
      <c r="I100" s="122"/>
    </row>
    <row r="101" spans="1:9" ht="12.75">
      <c r="A101" s="122"/>
      <c r="B101" s="122"/>
      <c r="C101" s="122"/>
      <c r="D101" s="122"/>
      <c r="E101" s="122"/>
      <c r="F101" s="122"/>
      <c r="G101" s="122"/>
      <c r="H101" s="122"/>
      <c r="I101" s="122"/>
    </row>
    <row r="102" spans="1:9" ht="12.75">
      <c r="A102" s="122"/>
      <c r="B102" s="122"/>
      <c r="C102" s="122"/>
      <c r="D102" s="122"/>
      <c r="E102" s="122"/>
      <c r="F102" s="122"/>
      <c r="G102" s="122"/>
      <c r="H102" s="122"/>
      <c r="I102" s="122"/>
    </row>
    <row r="103" spans="1:9" ht="12.75">
      <c r="A103" s="122"/>
      <c r="B103" s="122"/>
      <c r="C103" s="122"/>
      <c r="D103" s="122"/>
      <c r="E103" s="122"/>
      <c r="F103" s="122"/>
      <c r="G103" s="122"/>
      <c r="H103" s="122"/>
      <c r="I103" s="122"/>
    </row>
    <row r="104" spans="1:9" ht="12.75">
      <c r="A104" s="122"/>
      <c r="B104" s="122"/>
      <c r="C104" s="122"/>
      <c r="D104" s="122"/>
      <c r="E104" s="122"/>
      <c r="F104" s="122"/>
      <c r="G104" s="122"/>
      <c r="H104" s="122"/>
      <c r="I104" s="122"/>
    </row>
  </sheetData>
  <sheetProtection/>
  <mergeCells count="16">
    <mergeCell ref="I81:I82"/>
    <mergeCell ref="H88:H89"/>
    <mergeCell ref="E81:E82"/>
    <mergeCell ref="A96:G97"/>
    <mergeCell ref="G88:G89"/>
    <mergeCell ref="B81:B82"/>
    <mergeCell ref="C81:C82"/>
    <mergeCell ref="D81:D82"/>
    <mergeCell ref="I88:I89"/>
    <mergeCell ref="B88:B89"/>
    <mergeCell ref="H81:H82"/>
    <mergeCell ref="B65:B66"/>
    <mergeCell ref="C88:C89"/>
    <mergeCell ref="D88:D89"/>
    <mergeCell ref="E88:E89"/>
    <mergeCell ref="G81:G82"/>
  </mergeCells>
  <printOptions/>
  <pageMargins left="0.5905511811023623" right="0.7874015748031497" top="0.5905511811023623" bottom="0.1968503937007874" header="0.31496062992125984" footer="0.5118110236220472"/>
  <pageSetup horizontalDpi="600" verticalDpi="600" orientation="landscape" paperSize="9" r:id="rId1"/>
  <rowBreaks count="2" manualBreakCount="2">
    <brk id="49" max="255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R28"/>
  <sheetViews>
    <sheetView zoomScaleSheetLayoutView="100" zoomScalePageLayoutView="0" workbookViewId="0" topLeftCell="A1">
      <selection activeCell="BT31" sqref="BT31"/>
    </sheetView>
  </sheetViews>
  <sheetFormatPr defaultColWidth="9.00390625" defaultRowHeight="12.75"/>
  <cols>
    <col min="1" max="45" width="1.37890625" style="28" customWidth="1"/>
    <col min="46" max="50" width="1.37890625" style="100" customWidth="1"/>
    <col min="51" max="70" width="1.37890625" style="28" customWidth="1"/>
    <col min="71" max="16384" width="9.125" style="28" customWidth="1"/>
  </cols>
  <sheetData>
    <row r="1" ht="15.75">
      <c r="A1" s="98" t="s">
        <v>209</v>
      </c>
    </row>
    <row r="2" ht="15.75">
      <c r="A2" s="99" t="s">
        <v>238</v>
      </c>
    </row>
    <row r="4" spans="1:70" s="101" customFormat="1" ht="12.75" customHeight="1">
      <c r="A4" s="221" t="s">
        <v>210</v>
      </c>
      <c r="B4" s="221"/>
      <c r="C4" s="221"/>
      <c r="D4" s="221"/>
      <c r="E4" s="221"/>
      <c r="F4" s="229" t="s">
        <v>0</v>
      </c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9"/>
      <c r="AT4" s="240" t="s">
        <v>211</v>
      </c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</row>
    <row r="5" spans="1:70" ht="12.75" customHeight="1">
      <c r="A5" s="244">
        <v>1</v>
      </c>
      <c r="B5" s="244"/>
      <c r="C5" s="244"/>
      <c r="D5" s="244"/>
      <c r="E5" s="244"/>
      <c r="F5" s="120" t="s">
        <v>212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241">
        <v>100</v>
      </c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3"/>
    </row>
    <row r="6" spans="1:70" ht="12.75" customHeight="1">
      <c r="A6" s="244">
        <v>2</v>
      </c>
      <c r="B6" s="244"/>
      <c r="C6" s="244"/>
      <c r="D6" s="244"/>
      <c r="E6" s="244"/>
      <c r="F6" s="120" t="s">
        <v>213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241">
        <v>100</v>
      </c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3"/>
    </row>
    <row r="7" spans="1:70" ht="12.75" customHeight="1">
      <c r="A7" s="244">
        <v>3</v>
      </c>
      <c r="B7" s="244"/>
      <c r="C7" s="244"/>
      <c r="D7" s="244"/>
      <c r="E7" s="244"/>
      <c r="F7" s="120" t="s">
        <v>214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245" t="s">
        <v>251</v>
      </c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7"/>
    </row>
    <row r="8" spans="1:70" ht="12.75" customHeight="1">
      <c r="A8" s="244">
        <v>4</v>
      </c>
      <c r="B8" s="244"/>
      <c r="C8" s="244"/>
      <c r="D8" s="244"/>
      <c r="E8" s="244"/>
      <c r="F8" s="120" t="s">
        <v>215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241" t="s">
        <v>251</v>
      </c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3"/>
    </row>
    <row r="9" spans="1:70" ht="12.75" customHeight="1">
      <c r="A9" s="244">
        <v>5</v>
      </c>
      <c r="B9" s="244"/>
      <c r="C9" s="244"/>
      <c r="D9" s="244"/>
      <c r="E9" s="244"/>
      <c r="F9" s="120" t="s">
        <v>216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241">
        <v>100</v>
      </c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3"/>
    </row>
    <row r="10" spans="1:70" ht="12.75">
      <c r="A10" s="244">
        <v>6</v>
      </c>
      <c r="B10" s="244"/>
      <c r="C10" s="244"/>
      <c r="D10" s="244"/>
      <c r="E10" s="244"/>
      <c r="F10" s="120" t="s">
        <v>217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256">
        <v>100</v>
      </c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8"/>
    </row>
    <row r="11" spans="1:70" ht="12.75">
      <c r="A11" s="244">
        <v>7</v>
      </c>
      <c r="B11" s="244"/>
      <c r="C11" s="244"/>
      <c r="D11" s="244"/>
      <c r="E11" s="244"/>
      <c r="F11" s="120" t="s">
        <v>218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265" t="s">
        <v>251</v>
      </c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7"/>
    </row>
    <row r="12" spans="1:70" ht="12.75">
      <c r="A12" s="244">
        <v>8</v>
      </c>
      <c r="B12" s="244"/>
      <c r="C12" s="244"/>
      <c r="D12" s="244"/>
      <c r="E12" s="244"/>
      <c r="F12" s="120" t="s">
        <v>219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265" t="s">
        <v>251</v>
      </c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7"/>
    </row>
    <row r="13" spans="1:70" ht="12.75">
      <c r="A13" s="253">
        <v>9</v>
      </c>
      <c r="B13" s="253"/>
      <c r="C13" s="253"/>
      <c r="D13" s="253"/>
      <c r="E13" s="253"/>
      <c r="F13" s="120" t="s">
        <v>220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262" t="s">
        <v>251</v>
      </c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4"/>
    </row>
    <row r="14" spans="1:70" ht="12.75">
      <c r="A14" s="221">
        <v>10</v>
      </c>
      <c r="B14" s="221"/>
      <c r="C14" s="221"/>
      <c r="D14" s="221"/>
      <c r="E14" s="221"/>
      <c r="F14" s="120" t="s">
        <v>221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72"/>
      <c r="AD14" s="72"/>
      <c r="AE14" s="72"/>
      <c r="AF14" s="72"/>
      <c r="AG14" s="72"/>
      <c r="AH14" s="72"/>
      <c r="AI14" s="72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256">
        <v>100</v>
      </c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8"/>
    </row>
    <row r="15" spans="1:70" ht="12.75">
      <c r="A15" s="221">
        <v>11</v>
      </c>
      <c r="B15" s="221"/>
      <c r="C15" s="221"/>
      <c r="D15" s="221"/>
      <c r="E15" s="221"/>
      <c r="F15" s="120" t="s">
        <v>222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3"/>
      <c r="AD15" s="103"/>
      <c r="AE15" s="103"/>
      <c r="AF15" s="103"/>
      <c r="AG15" s="103"/>
      <c r="AH15" s="103"/>
      <c r="AI15" s="103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250">
        <v>100</v>
      </c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2"/>
    </row>
    <row r="16" spans="1:70" ht="12.75">
      <c r="A16" s="221">
        <v>12</v>
      </c>
      <c r="B16" s="221"/>
      <c r="C16" s="221"/>
      <c r="D16" s="221"/>
      <c r="E16" s="221"/>
      <c r="F16" s="120" t="s">
        <v>223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03"/>
      <c r="AE16" s="103"/>
      <c r="AF16" s="103"/>
      <c r="AG16" s="103"/>
      <c r="AH16" s="103"/>
      <c r="AI16" s="103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250">
        <v>100</v>
      </c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2"/>
    </row>
    <row r="17" spans="1:70" ht="12.75">
      <c r="A17" s="221">
        <v>13</v>
      </c>
      <c r="B17" s="221"/>
      <c r="C17" s="221"/>
      <c r="D17" s="221"/>
      <c r="E17" s="221"/>
      <c r="F17" s="120" t="s">
        <v>224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03"/>
      <c r="AE17" s="103"/>
      <c r="AF17" s="103"/>
      <c r="AG17" s="103"/>
      <c r="AH17" s="103"/>
      <c r="AI17" s="103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59" t="s">
        <v>251</v>
      </c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1"/>
    </row>
    <row r="18" spans="1:67" ht="6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</row>
    <row r="19" spans="17:53" ht="12.75">
      <c r="Q19" s="254" t="s">
        <v>263</v>
      </c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53"/>
      <c r="AO19" s="53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</row>
    <row r="20" spans="1:54" ht="12.75">
      <c r="A20" s="108" t="s">
        <v>264</v>
      </c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53"/>
    </row>
    <row r="21" spans="1:68" ht="12.75">
      <c r="A21" s="108" t="s">
        <v>225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272" t="s">
        <v>231</v>
      </c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P21" s="272" t="s">
        <v>226</v>
      </c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109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7" ht="12.75">
      <c r="A22" s="28" t="s">
        <v>232</v>
      </c>
      <c r="Q22" s="268" t="s">
        <v>259</v>
      </c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55"/>
      <c r="AF22" s="55"/>
      <c r="AG22" s="254" t="s">
        <v>249</v>
      </c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110"/>
      <c r="BC22" s="110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</row>
    <row r="23" spans="1:67" ht="12.75">
      <c r="A23" s="28" t="s">
        <v>227</v>
      </c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55"/>
      <c r="AF23" s="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110"/>
      <c r="BC23" s="110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</row>
    <row r="24" spans="1:70" ht="12.75">
      <c r="A24" s="28" t="s">
        <v>228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272" t="s">
        <v>229</v>
      </c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111"/>
      <c r="AF24" s="111"/>
      <c r="AG24" s="272" t="s">
        <v>231</v>
      </c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111"/>
      <c r="BC24" s="111"/>
      <c r="BD24" s="272" t="s">
        <v>226</v>
      </c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42"/>
      <c r="BQ24" s="42"/>
      <c r="BR24" s="42"/>
    </row>
    <row r="25" spans="46:66" ht="12.75">
      <c r="AT25" s="28"/>
      <c r="AU25" s="28"/>
      <c r="AV25" s="28"/>
      <c r="AW25" s="28"/>
      <c r="AX25" s="28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</row>
    <row r="26" spans="17:60" ht="15.75">
      <c r="Q26" s="205" t="s">
        <v>250</v>
      </c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55"/>
      <c r="AF26" s="53"/>
      <c r="AG26" s="58" t="s">
        <v>233</v>
      </c>
      <c r="AH26" s="255">
        <v>2</v>
      </c>
      <c r="AI26" s="255"/>
      <c r="AJ26" s="255"/>
      <c r="AK26" s="112" t="s">
        <v>234</v>
      </c>
      <c r="AL26" s="106"/>
      <c r="AM26" s="255" t="s">
        <v>265</v>
      </c>
      <c r="AN26" s="255"/>
      <c r="AO26" s="255"/>
      <c r="AP26" s="255"/>
      <c r="AQ26" s="255"/>
      <c r="AR26" s="255"/>
      <c r="AS26" s="255"/>
      <c r="AT26" s="255"/>
      <c r="AU26" s="255"/>
      <c r="AV26" s="271" t="s">
        <v>262</v>
      </c>
      <c r="AW26" s="271"/>
      <c r="AX26" s="271"/>
      <c r="AY26" s="271"/>
      <c r="AZ26" s="113" t="s">
        <v>266</v>
      </c>
      <c r="BA26" s="106"/>
      <c r="BB26" s="106"/>
      <c r="BD26" s="58"/>
      <c r="BE26" s="58"/>
      <c r="BF26" s="53"/>
      <c r="BG26" s="53"/>
      <c r="BH26" s="53"/>
    </row>
    <row r="27" spans="1:67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270" t="s">
        <v>235</v>
      </c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111"/>
      <c r="AF27" s="114"/>
      <c r="AG27" s="114"/>
      <c r="AH27" s="114"/>
      <c r="AI27" s="114"/>
      <c r="AJ27" s="42"/>
      <c r="AK27" s="115"/>
      <c r="AL27" s="115"/>
      <c r="AM27" s="273" t="s">
        <v>230</v>
      </c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117"/>
      <c r="BC27" s="117"/>
      <c r="BD27" s="118"/>
      <c r="BE27" s="118"/>
      <c r="BF27" s="118"/>
      <c r="BG27" s="118"/>
      <c r="BH27" s="42"/>
      <c r="BI27" s="42"/>
      <c r="BJ27" s="42"/>
      <c r="BK27" s="42"/>
      <c r="BL27" s="42"/>
      <c r="BM27" s="42"/>
      <c r="BN27" s="115"/>
      <c r="BO27" s="42"/>
    </row>
    <row r="28" spans="1:67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273" t="s">
        <v>236</v>
      </c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116"/>
      <c r="AF28" s="42"/>
      <c r="AG28" s="42"/>
      <c r="AH28" s="42"/>
      <c r="AI28" s="42"/>
      <c r="AJ28" s="42"/>
      <c r="AK28" s="42"/>
      <c r="AL28" s="42"/>
      <c r="AM28" s="273" t="s">
        <v>237</v>
      </c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</row>
  </sheetData>
  <sheetProtection/>
  <mergeCells count="47">
    <mergeCell ref="BD22:BO23"/>
    <mergeCell ref="AM26:AU26"/>
    <mergeCell ref="AM27:BA27"/>
    <mergeCell ref="AG22:BA23"/>
    <mergeCell ref="BD24:BO24"/>
    <mergeCell ref="Q28:AD28"/>
    <mergeCell ref="AH26:AJ26"/>
    <mergeCell ref="Q24:AD24"/>
    <mergeCell ref="AG24:BA24"/>
    <mergeCell ref="AM28:BA28"/>
    <mergeCell ref="Q22:AD23"/>
    <mergeCell ref="Q26:AD26"/>
    <mergeCell ref="Q27:AD27"/>
    <mergeCell ref="AV26:AY26"/>
    <mergeCell ref="AP21:BA21"/>
    <mergeCell ref="Q21:AM21"/>
    <mergeCell ref="Q19:AM20"/>
    <mergeCell ref="AP19:BA20"/>
    <mergeCell ref="AT9:BR9"/>
    <mergeCell ref="AT10:BR10"/>
    <mergeCell ref="AT17:BR17"/>
    <mergeCell ref="AT13:BR13"/>
    <mergeCell ref="AT14:BR14"/>
    <mergeCell ref="AT11:BR11"/>
    <mergeCell ref="AT12:BR12"/>
    <mergeCell ref="AT15:BR15"/>
    <mergeCell ref="AT16:BR16"/>
    <mergeCell ref="A13:E13"/>
    <mergeCell ref="A12:E12"/>
    <mergeCell ref="A5:E5"/>
    <mergeCell ref="A6:E6"/>
    <mergeCell ref="A7:E7"/>
    <mergeCell ref="A11:E11"/>
    <mergeCell ref="A9:E9"/>
    <mergeCell ref="A10:E10"/>
    <mergeCell ref="A17:E17"/>
    <mergeCell ref="A16:E16"/>
    <mergeCell ref="A15:E15"/>
    <mergeCell ref="A14:E14"/>
    <mergeCell ref="F4:AS4"/>
    <mergeCell ref="A4:E4"/>
    <mergeCell ref="AT4:BR4"/>
    <mergeCell ref="AT5:BR5"/>
    <mergeCell ref="AT6:BR6"/>
    <mergeCell ref="A8:E8"/>
    <mergeCell ref="AT7:BR7"/>
    <mergeCell ref="AT8:BR8"/>
  </mergeCells>
  <printOptions/>
  <pageMargins left="0.5905511811023623" right="2.7559055118110236" top="0.5905511811023623" bottom="0.3937007874015748" header="0.2755905511811024" footer="0.27559055118110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2018-07-02T10:11:55Z</cp:lastPrinted>
  <dcterms:created xsi:type="dcterms:W3CDTF">2006-04-13T05:51:53Z</dcterms:created>
  <dcterms:modified xsi:type="dcterms:W3CDTF">2022-11-02T09:02:37Z</dcterms:modified>
  <cp:category/>
  <cp:version/>
  <cp:contentType/>
  <cp:contentStatus/>
</cp:coreProperties>
</file>