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401" windowWidth="11550" windowHeight="9810" tabRatio="670" activeTab="1"/>
  </bookViews>
  <sheets>
    <sheet name="стр.1" sheetId="1" r:id="rId1"/>
    <sheet name="стр._ показатели с указаниями" sheetId="2" r:id="rId2"/>
    <sheet name="Доп ТАБЛ" sheetId="3" r:id="rId3"/>
    <sheet name="Указания" sheetId="4" r:id="rId4"/>
  </sheets>
  <definedNames>
    <definedName name="_xlnm.Print_Area" localSheetId="1">'стр._ показатели с указаниями'!$A$2:$DE$210</definedName>
    <definedName name="_xlnm.Print_Area" localSheetId="0">'стр.1'!$A$1:$EY$32</definedName>
  </definedNames>
  <calcPr fullCalcOnLoad="1"/>
</workbook>
</file>

<file path=xl/sharedStrings.xml><?xml version="1.0" encoding="utf-8"?>
<sst xmlns="http://schemas.openxmlformats.org/spreadsheetml/2006/main" count="1019" uniqueCount="628">
  <si>
    <t>ФЕДЕРАЛЬНОЕ СТАТИСТИЧЕСКОЕ НАБЛЮДЕНИЕ</t>
  </si>
  <si>
    <t>КОНФИДЕНЦИАЛЬНОСТЬ ГАРАНТИРУЕТСЯ ПОЛУЧАТЕЛЕМ ИНФОРМАЦИИ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</si>
  <si>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 195-ФЗ, а также статьей 3 Закона Российской Федерации от 13.05.92 № 2761-1 "Об ответственности за нарушение
порядка представления государственной статистической отчетности"</t>
  </si>
  <si>
    <t>ВОЗМОЖНО ПРЕДОСТАВЛЕНИЕ В ЭЛЕКТРОННОМ ВИДЕ</t>
  </si>
  <si>
    <t>г.</t>
  </si>
  <si>
    <t>Предоставляют:</t>
  </si>
  <si>
    <t>Сроки предоставления</t>
  </si>
  <si>
    <t>-</t>
  </si>
  <si>
    <t>№</t>
  </si>
  <si>
    <t>Наименование отчитывающейся организации</t>
  </si>
  <si>
    <t>Почтовый адрес</t>
  </si>
  <si>
    <t>Код
формы
по ОКУД</t>
  </si>
  <si>
    <t>Код</t>
  </si>
  <si>
    <t>отчитывающейся организации
по ОКПО</t>
  </si>
  <si>
    <t>СВЕДЕНИЯ О СТРУКТУРНЫХ ПРЕОБРАЗОВАНИЯХ И ОРГАНИЗАЦИОННЫХ</t>
  </si>
  <si>
    <t>МЕРОПРИЯТИЯХ В СФЕРЕ ЖИЛИЩНО-КОММУНАЛЬНОГО ХОЗЯЙСТВА</t>
  </si>
  <si>
    <t xml:space="preserve">за январь - </t>
  </si>
  <si>
    <t>(нарастающим итогом)</t>
  </si>
  <si>
    <t>Полугодовая</t>
  </si>
  <si>
    <t>органы местного самоуправления, юридические лица независимо от формы собствен-</t>
  </si>
  <si>
    <t>ности и организационно-правовой формы, оказывающие жилищно-коммунальные</t>
  </si>
  <si>
    <t>услуги, а также осуществляющие начисление жилищно-коммунальных платежей:</t>
  </si>
  <si>
    <t>органам управления ЖКХ субъектов Российской Федерации (министерствам,</t>
  </si>
  <si>
    <t>комитетам, департаментам, управлениям)</t>
  </si>
  <si>
    <t>органы управления ЖКХ субъектов Российской Федерации (министерства, комитеты,</t>
  </si>
  <si>
    <t>департаменты, управления):</t>
  </si>
  <si>
    <t>0609248</t>
  </si>
  <si>
    <t>№
строки</t>
  </si>
  <si>
    <t>Единица измерения</t>
  </si>
  <si>
    <t>Фактически
за отчетный период
с начала года</t>
  </si>
  <si>
    <t>Число многоквартирных домов - всего</t>
  </si>
  <si>
    <t>01</t>
  </si>
  <si>
    <t>ед.</t>
  </si>
  <si>
    <t>02</t>
  </si>
  <si>
    <t>03</t>
  </si>
  <si>
    <t>04</t>
  </si>
  <si>
    <t>05</t>
  </si>
  <si>
    <t>06</t>
  </si>
  <si>
    <t>07</t>
  </si>
  <si>
    <t>в том числе:</t>
  </si>
  <si>
    <t>управление товариществом собственников жилья либо жилищным кооперативом или иным специализированным потребительским кооперативом</t>
  </si>
  <si>
    <t>управление управляющей организацией</t>
  </si>
  <si>
    <t>муниципальной формы собственности</t>
  </si>
  <si>
    <t>из них в форме муниципальных учреждений</t>
  </si>
  <si>
    <t>государственной формы собственности</t>
  </si>
  <si>
    <t>из них в форме государственных учреждений</t>
  </si>
  <si>
    <t>частной формы собственности</t>
  </si>
  <si>
    <t>%</t>
  </si>
  <si>
    <t>20</t>
  </si>
  <si>
    <t>21</t>
  </si>
  <si>
    <t>22</t>
  </si>
  <si>
    <t>23</t>
  </si>
  <si>
    <t>24</t>
  </si>
  <si>
    <t>25</t>
  </si>
  <si>
    <t>26</t>
  </si>
  <si>
    <t>27</t>
  </si>
  <si>
    <t>28</t>
  </si>
  <si>
    <t>29</t>
  </si>
  <si>
    <t>30</t>
  </si>
  <si>
    <t>31</t>
  </si>
  <si>
    <t>32</t>
  </si>
  <si>
    <t>33</t>
  </si>
  <si>
    <t>34</t>
  </si>
  <si>
    <t>35</t>
  </si>
  <si>
    <t>36</t>
  </si>
  <si>
    <t>37</t>
  </si>
  <si>
    <t>38</t>
  </si>
  <si>
    <t>39</t>
  </si>
  <si>
    <t>40</t>
  </si>
  <si>
    <t>41</t>
  </si>
  <si>
    <t>42</t>
  </si>
  <si>
    <t>43</t>
  </si>
  <si>
    <t>Общая площадь жилищного фонда ТСЖ - всего</t>
  </si>
  <si>
    <t>44</t>
  </si>
  <si>
    <t>находящегося в управлении ТСЖ</t>
  </si>
  <si>
    <t>45</t>
  </si>
  <si>
    <t>переданного в управление иным управляющим организациям</t>
  </si>
  <si>
    <t>46</t>
  </si>
  <si>
    <t>Количество жилищно-строительных, жилищных или иных специализированных потребительских кооперативов, созданных в целях удовлетворения граждан в жилье (кооперативы)</t>
  </si>
  <si>
    <t>47</t>
  </si>
  <si>
    <t>находящегося в управлении кооперативов</t>
  </si>
  <si>
    <t>49</t>
  </si>
  <si>
    <t>50</t>
  </si>
  <si>
    <t>51</t>
  </si>
  <si>
    <t>52</t>
  </si>
  <si>
    <t>53</t>
  </si>
  <si>
    <t>управление многоквартирными домами - всего</t>
  </si>
  <si>
    <t>54</t>
  </si>
  <si>
    <t>из них:</t>
  </si>
  <si>
    <t>муниципальной и государственной формы собственности</t>
  </si>
  <si>
    <t>55</t>
  </si>
  <si>
    <t>частной формы собственности с долей участия в уставном капитале субъектов Российской Федерации и (или) муниципальных образований не более 25%</t>
  </si>
  <si>
    <t>56</t>
  </si>
  <si>
    <t>57</t>
  </si>
  <si>
    <t>58</t>
  </si>
  <si>
    <t>59</t>
  </si>
  <si>
    <t>Содержание и ремонт общего имущества в многоквартирных домах - всего</t>
  </si>
  <si>
    <t>60</t>
  </si>
  <si>
    <t>61</t>
  </si>
  <si>
    <t>62</t>
  </si>
  <si>
    <t>водоснабжение, водоотведение и очистка сточных вод</t>
  </si>
  <si>
    <t>63</t>
  </si>
  <si>
    <t>64</t>
  </si>
  <si>
    <t>65</t>
  </si>
  <si>
    <t>частной формы собственности, по договору аренды или концессии с долей участия в уставном капитале субъектов Российской Федерации и (или) муниципальных образований не более 25%</t>
  </si>
  <si>
    <t>электроснабжение - всего</t>
  </si>
  <si>
    <t>66</t>
  </si>
  <si>
    <t>67</t>
  </si>
  <si>
    <t>68</t>
  </si>
  <si>
    <t>теплоснабжение - всего</t>
  </si>
  <si>
    <t>69</t>
  </si>
  <si>
    <t>70</t>
  </si>
  <si>
    <t>71</t>
  </si>
  <si>
    <t>72</t>
  </si>
  <si>
    <t>73</t>
  </si>
  <si>
    <t>74</t>
  </si>
  <si>
    <t>утилизация (захоронение) твердых бытовых отходов</t>
  </si>
  <si>
    <t>75</t>
  </si>
  <si>
    <t>76</t>
  </si>
  <si>
    <t>77</t>
  </si>
  <si>
    <t>83</t>
  </si>
  <si>
    <t>84</t>
  </si>
  <si>
    <t>млн. руб.</t>
  </si>
  <si>
    <t>Стоимость государственного (муниципального) имущества организаций коммунального комплекса (канализация, электрические и тепловые сети и так далее), переданного в управление, аренду, концессию и на иных правовых основаниях организациям частной формы собственности</t>
  </si>
  <si>
    <t>85</t>
  </si>
  <si>
    <t>86</t>
  </si>
  <si>
    <t>87</t>
  </si>
  <si>
    <t>Доля государственного (муниципального) имущества организаций коммунального хозяйства, переданного в управление, аренду, концессию и на иных правовых основаниях организациям частной формы собственности, в общем объеме государственного (муниципального) имущества коммунального хозяйства</t>
  </si>
  <si>
    <t>тыс. кв. м</t>
  </si>
  <si>
    <t>90</t>
  </si>
  <si>
    <t>тыс. куб. м</t>
  </si>
  <si>
    <t>Объем отпуска холодной воды</t>
  </si>
  <si>
    <t>91</t>
  </si>
  <si>
    <t>92</t>
  </si>
  <si>
    <t>Объем отпуска горячей воды</t>
  </si>
  <si>
    <t>93</t>
  </si>
  <si>
    <t>94</t>
  </si>
  <si>
    <t>95</t>
  </si>
  <si>
    <t>Объем отпуска газа</t>
  </si>
  <si>
    <t>96</t>
  </si>
  <si>
    <t>97</t>
  </si>
  <si>
    <t>98</t>
  </si>
  <si>
    <t>Объем отпуска электрической энергии</t>
  </si>
  <si>
    <t>99</t>
  </si>
  <si>
    <t>тыс. кВт/час</t>
  </si>
  <si>
    <t>100</t>
  </si>
  <si>
    <t>101</t>
  </si>
  <si>
    <t>Объем отпуска тепловой энергии</t>
  </si>
  <si>
    <t>102</t>
  </si>
  <si>
    <t>Гкал</t>
  </si>
  <si>
    <t>Объем отпуска тепловой энергии, счет за который выставлен по показаниям приборов учета</t>
  </si>
  <si>
    <t>103</t>
  </si>
  <si>
    <t>104</t>
  </si>
  <si>
    <t>(должность)</t>
  </si>
  <si>
    <t>(Ф.И.О.)</t>
  </si>
  <si>
    <t>(подпись)</t>
  </si>
  <si>
    <t>(номер контактного телефона)</t>
  </si>
  <si>
    <t>(дата составления документа)</t>
  </si>
  <si>
    <t>Количество товариществ собственников жилья (ТСЖ)</t>
  </si>
  <si>
    <t>в том числе по видам деятельности:</t>
  </si>
  <si>
    <t>88</t>
  </si>
  <si>
    <t>Количество организаций, проходящих процедуру банкротства</t>
  </si>
  <si>
    <t>89</t>
  </si>
  <si>
    <t>Форма № 22-ЖКХ (реформа)</t>
  </si>
  <si>
    <t>105</t>
  </si>
  <si>
    <t>Должностное лицо, ответственное за</t>
  </si>
  <si>
    <t>предоставление статистической информации</t>
  </si>
  <si>
    <t>(лицо, уполномоченное предоставлять</t>
  </si>
  <si>
    <t>статистическую информацию от имени</t>
  </si>
  <si>
    <t>юридического лица)</t>
  </si>
  <si>
    <t>Из общего числа многоквартирных домов находятся:</t>
  </si>
  <si>
    <t>в государственной или муниципальной собственности</t>
  </si>
  <si>
    <t>в частной собственности граждан и юридических лиц</t>
  </si>
  <si>
    <t>непосредственное управление собственниками помещений
в многоквартирном доме</t>
  </si>
  <si>
    <t>хозяйственными обществами с долей не более 25%, находящейся
в муниципальной или государственной собственности</t>
  </si>
  <si>
    <t>Общая площадь жилищного фонда кооперативов - всего</t>
  </si>
  <si>
    <t>Всего организаций жилищно-коммунального комплекса</t>
  </si>
  <si>
    <t>услуги и работы по содержанию и ремонту общего имущества
в многоквартирных домах - всего</t>
  </si>
  <si>
    <t>хозяйственным обществам с долей не более 25%, находящейся
в государственной (муниципальной) собственности</t>
  </si>
  <si>
    <t>Стоимость государственного (муниципального) имущества организаций коммунального комплекса</t>
  </si>
  <si>
    <t>Число организаций коммунального комплекса, принявших программы в области энергосбережения и повышения энергетической эффективности</t>
  </si>
  <si>
    <t>Число заключенных энергосервисных договоров в организациях коммунального комплекса</t>
  </si>
  <si>
    <t>Число заключенных энергосервисных договоров в жилищном фонде</t>
  </si>
  <si>
    <t>по результатам энергетического обследования</t>
  </si>
  <si>
    <t>78</t>
  </si>
  <si>
    <t>на основании проектной документации</t>
  </si>
  <si>
    <t>79</t>
  </si>
  <si>
    <t>80</t>
  </si>
  <si>
    <t>81</t>
  </si>
  <si>
    <t>Число проведенных энергетических обследований в жилищном фонде</t>
  </si>
  <si>
    <t>Число проведенных энергетических обследований в организациях коммунального комплекса</t>
  </si>
  <si>
    <t>Доля объема отпуска электрической энергии, счет за который выставлен
по показаниям приборов учета</t>
  </si>
  <si>
    <t>Количество многоквартирных домов, для которых составлен энергетический паспорт:</t>
  </si>
  <si>
    <t>многоотраслевые организации - всего</t>
  </si>
  <si>
    <t>25 февраля, 20 июля</t>
  </si>
  <si>
    <t>10 марта, 4 августа</t>
  </si>
  <si>
    <t>Приказ Росстата:
Об утверждении формы
от 10.07.2015 № 305
О внесении изменений (при наличии)</t>
  </si>
  <si>
    <t>из них число многоквартирных домов, количество квартир в которых 
не превышает 30</t>
  </si>
  <si>
    <t>из них общая площадь жилых помещений в многоквартирных домах, 
количество квартир в которых не превышает 30</t>
  </si>
  <si>
    <t>08</t>
  </si>
  <si>
    <t>09</t>
  </si>
  <si>
    <t>10</t>
  </si>
  <si>
    <t>11</t>
  </si>
  <si>
    <t>12</t>
  </si>
  <si>
    <t>13</t>
  </si>
  <si>
    <t>14</t>
  </si>
  <si>
    <t>15</t>
  </si>
  <si>
    <t>16</t>
  </si>
  <si>
    <t>17</t>
  </si>
  <si>
    <t>18</t>
  </si>
  <si>
    <t>19</t>
  </si>
  <si>
    <t>из строки 57 в том числе:</t>
  </si>
  <si>
    <t>Газоснабжение</t>
  </si>
  <si>
    <t>из них по услугам:</t>
  </si>
  <si>
    <t>водоснабжения (холодная вода)</t>
  </si>
  <si>
    <t>водоснабжения (горячая вода)</t>
  </si>
  <si>
    <t>водоотведения</t>
  </si>
  <si>
    <t>теплоснабжения</t>
  </si>
  <si>
    <t>газоснабжения</t>
  </si>
  <si>
    <t>электроснабжения</t>
  </si>
  <si>
    <t>комплексного энергосервисного договора (контракты)</t>
  </si>
  <si>
    <t>Совокупная стоимость мероприятий, предусмотренных заключенными энергосервисными договорами в жилищном фонде</t>
  </si>
  <si>
    <t>Величина экономии энергетических ресурсов в жилищном фонде</t>
  </si>
  <si>
    <t>тыс. руб.</t>
  </si>
  <si>
    <t>106</t>
  </si>
  <si>
    <t>107</t>
  </si>
  <si>
    <t>108</t>
  </si>
  <si>
    <t>109</t>
  </si>
  <si>
    <t>110</t>
  </si>
  <si>
    <t>111</t>
  </si>
  <si>
    <t>112</t>
  </si>
  <si>
    <t>113</t>
  </si>
  <si>
    <t>114</t>
  </si>
  <si>
    <t>115</t>
  </si>
  <si>
    <t>116</t>
  </si>
  <si>
    <t>117</t>
  </si>
  <si>
    <t>118</t>
  </si>
  <si>
    <t>Совокупная стоимость мероприятий, предусмотренных заключенными энергосервисными договорами в организациях коммунального комплекса</t>
  </si>
  <si>
    <t>Величина экономии энергетических ресурсов в организациях коммунального комплекса</t>
  </si>
  <si>
    <t>119</t>
  </si>
  <si>
    <t>120</t>
  </si>
  <si>
    <t>121</t>
  </si>
  <si>
    <t>122</t>
  </si>
  <si>
    <t>123</t>
  </si>
  <si>
    <t>124</t>
  </si>
  <si>
    <t>125</t>
  </si>
  <si>
    <t>126</t>
  </si>
  <si>
    <t>Объем отпуска холодной воды, счет за который выставлен 
по показаниям приборов учета</t>
  </si>
  <si>
    <t>Доля объема отпуска холодной воды, счет за который выставлен 
по показаниям приборов учета</t>
  </si>
  <si>
    <t>Объем отпуска горячей воды, счет за который выставлен 
по показаниям приборов учета</t>
  </si>
  <si>
    <t>127</t>
  </si>
  <si>
    <t>128</t>
  </si>
  <si>
    <t>129</t>
  </si>
  <si>
    <t>130</t>
  </si>
  <si>
    <t>131</t>
  </si>
  <si>
    <t>Доля объема отпуска горячей воды, счет за который выставлен 
по показаниям приборов учета</t>
  </si>
  <si>
    <t>Объем отпуска газа, счет за который выставлен по показаниям 
приборов учета</t>
  </si>
  <si>
    <t>Доля объема отпуска газа, счет за который выставлен 
по показаниям приборов учета</t>
  </si>
  <si>
    <t>132</t>
  </si>
  <si>
    <t>133</t>
  </si>
  <si>
    <t>134</t>
  </si>
  <si>
    <t>135</t>
  </si>
  <si>
    <t>136</t>
  </si>
  <si>
    <t>137</t>
  </si>
  <si>
    <t>Объем отпуска электрической энергии, счет за который выставлен 
по показаниям приборов учета</t>
  </si>
  <si>
    <t>Доля объема отпуска тепловой энергии, счет за который выставлен 
по показаниям приборов учета</t>
  </si>
  <si>
    <t>138</t>
  </si>
  <si>
    <t>139</t>
  </si>
  <si>
    <t>140</t>
  </si>
  <si>
    <t>141</t>
  </si>
  <si>
    <t>E-mail:</t>
  </si>
  <si>
    <t xml:space="preserve">от </t>
  </si>
  <si>
    <t>Минстрою России</t>
  </si>
  <si>
    <t>48</t>
  </si>
  <si>
    <t>82</t>
  </si>
  <si>
    <t>ед</t>
  </si>
  <si>
    <t>тыс кв м</t>
  </si>
  <si>
    <t>хозяйственными обществами с долей не более 25%, находящейся в муниципальной или государственной собственности</t>
  </si>
  <si>
    <t>Число домов блокированной застройки</t>
  </si>
  <si>
    <t>Общая площадь домов блокированной застройки</t>
  </si>
  <si>
    <t>Органы управления ЖКХ субъектов Российской Федерации предоставляют информацию Минстрою России.</t>
  </si>
  <si>
    <t>При заполнении формы в кодовой части в обязательном порядке проставляется код Общероссийского классификатора предприятий и организаций (ОКПО) на основании Уведомления о присвоении кода ОКПО, направляемого (выдаваемого) организациям органами государственной статистики.</t>
  </si>
  <si>
    <t>3. По строке 03 приводится общая площадь жилых помещений в многоквартирных домах.</t>
  </si>
  <si>
    <t>4. По строке 05 отражается число многоквартирных домов, все помещения в которых находятся в собственности Российской Федерации, субъекта Российской Федерации или муниципального образования.</t>
  </si>
  <si>
    <t>5. По строке 06 отражается число многоквартирных домов, все помещения в которых находятся в частной собственности одного физического или юридического лица.</t>
  </si>
  <si>
    <t>6. По строке 07 отражается число многоквартирных домов, в которых доля Российской Федерации, субъекта Российской Федерации или муниципального образования в праве общей собственности на общее имущество в многоквартирных домах составляет более чем пятьдесят процентов.</t>
  </si>
  <si>
    <t>7. По строкам 08 и 09 отражается общая площадь жилых помещений многоквартирных домов, указанных в строках 05 и 06.</t>
  </si>
  <si>
    <t>8. По строке 10 отражается общая площадь многоквартирных домов, в которых доля Российской Федерации, субъекта Российской Федерации или муниципального образования в праве общей собственности на общее имущество в многоквартирных домах составляет более чем пятьдесят процентов.</t>
  </si>
  <si>
    <t>9. По строке 11 отражается число многоквартирных домов, в которых собственники помещений должны выбрать способ управления данными домами. Данные строки 11 равны данным строки 01.</t>
  </si>
  <si>
    <t>10. По строке 12 отражается общая площадь жилых помещений многоквартирных домов, указанных в строке 11, указанные данные должны соответствовать общей площади жилых помещений в многоквартирных домах, предусмотренной строкой 03.</t>
  </si>
  <si>
    <t>11. По строке 13 приводится общее число многоквартирных домов, в которых собственники помещений выбрали и реализуют способ управления данными домами, нарастающим итогом с учетом предыдущих периодов (без учета многоквартирных домов, управление которыми осуществляется управляющими организациями, выбранными по результатам открытых конкурсов, проведенных органами местного самоуправления). Данные по строке 13 должны быть равны сумме данных строк 14, 15, 16.</t>
  </si>
  <si>
    <t>12. По строке 14 приводится общее число многоквартирных домов, в которых собственники помещений выбрали непосредственное управление, при этом данные по строке 14 должны быть меньше или равны данным о числе многоквартирных домов, количество квартир в которых не превышает 30.</t>
  </si>
  <si>
    <t>13. По строке 15 приводится число многоквартирных домов, управление которыми осуществляется товариществами собственников жилья и кооперативами, включая созданные до 1 марта 2005 года.</t>
  </si>
  <si>
    <t>14. Данные по строке 16 должны быть равны сумме данных строк 17, 19, 21.</t>
  </si>
  <si>
    <t>15. По строке 22 указывается число многоквартирных домов, в которых собственники помещений выбрали и реализуют способ управления данными домами хозяйственными обществами с 100-процентной долей, находящейся в муниципальной или государственной собственности.</t>
  </si>
  <si>
    <t>16. По строке 23 указывается число многоквартирных домов, в которых собственники помещений выбрали и реализуют способ управления данными домами хозяйственными обществами с долей, находящейся в муниципальной или государственной собственности, в размере от 0% до 25% включительно.</t>
  </si>
  <si>
    <t>20. По строке 27 показатель рассчитывается по формуле:</t>
  </si>
  <si>
    <t>21. По строке 28 показатель рассчитывается по формуле:</t>
  </si>
  <si>
    <t>22. По строке 29 показатель рассчитывается по формуле:</t>
  </si>
  <si>
    <t>23. По строке 30 показатель рассчитывается по формуле:</t>
  </si>
  <si>
    <t>24. По строке 31 показатель рассчитывается по формуле:</t>
  </si>
  <si>
    <t>26. По строке 33 показатель рассчитывается по формуле:</t>
  </si>
  <si>
    <t>27. По строке 34 показатель рассчитывается по формуле:</t>
  </si>
  <si>
    <t>28. По строкам 35, 36, 37, 38 указывается общая площадь жилых помещений многоквартирных домов, отраженных по строкам 13, 14, 15 и 16 соответственно. Данные по строке 35 должны быть равны сумме данных строк 36, 37, 38.</t>
  </si>
  <si>
    <t>29. По строке 36 отражается общая площадь жилых помещений многоквартирных домов, в которых собственники помещений выбрали и реализуют непосредственное управление. Значение показателя по строке 36 должно быть меньше или равно значения показателя, отраженного по строке 04.</t>
  </si>
  <si>
    <t>30. Данные по строке 38 должны быть равны сумме данных строк 39, 41, 43.</t>
  </si>
  <si>
    <t>31. По строкам 39, 40, 41, 42, 43, 44 и 45 указывается общая площадь жилых помещений многоквартирных домов, отраженных по строкам 17, 18, 19, 20, 21, 22 и 23 соответственно.</t>
  </si>
  <si>
    <t>33. По строке 47 указывается общая площадь жилых помещений в многоквартирных домах, отраженных по строке 46.</t>
  </si>
  <si>
    <t>34. По строке 48 отражается общее количество зарегистрированных ТСЖ, включая созданные до 1 марта 2005 года.</t>
  </si>
  <si>
    <t>36. По строке 50 отражается общая площадь жилищного фонда в случае, если управление многоквартирным домом, на базе которого создано ТСЖ, осуществляется органами управления ТСЖ.</t>
  </si>
  <si>
    <t>37. По строке 51 отражается общая площадь жилищного фонда ТСЖ, в случае, если управление многоквартирным домом, на базе которого создано ТСЖ, осуществляется путем заключения договора с управляющей организацией.</t>
  </si>
  <si>
    <t>Сумма данных строк 49 и 53 должна быть равна данным строки 37.</t>
  </si>
  <si>
    <t>39. По строке 56 отражается общее число организаций жилищно-коммунального комплекса. Данные строки 56 должны быть равны сумме данных строк 57, 61, 64, 67, 70, 73, 76, 79.</t>
  </si>
  <si>
    <t>40. По строке 57 отражается число организаций, осуществляющих управление многоквартирными домами (без учета ТСЖ и кооперативов).</t>
  </si>
  <si>
    <t>Организация, осуществляющая управление многоквартирными домами и одновременно оказывающая услуги по содержанию и ремонту общего имущества в многоквартирных домах, указывается по строке 57.</t>
  </si>
  <si>
    <t>41. По строкам 66, 69, 72, 75, 78, 81 отражается число организаций коммунального комплекса с долей участия в уставном капитале субъектов Российской Федерации и (или) муниципальных образований не более чем 25 процентов (от 0% до 25% включительно), осуществляющих производство товаров, оказание услуг по электро-, газо-, тепло- и водоснабжению, водоотведению, очистке сточных вод, а также эксплуатацию объектов для утилизации (захоронения) твердых бытовых отходов, использующих объекты коммунальной инфраструктуры на праве частной собственности, по договору аренды или концессионному соглашению.</t>
  </si>
  <si>
    <t>42. По строке 79 указывается количество многоотраслевых организаций жилищно-коммунального комплекса. Статус многоотраслевой имеет организация, выполняющая два и более самостоятельных вида деятельности в сфере ЖКХ.</t>
  </si>
  <si>
    <t>44. По строке 84 указывается общее число проведенных энергетических обследований многоквартирных домов.</t>
  </si>
  <si>
    <t>45. По строке 85 указывается общее число проведенных энергетических обследований в организациях коммунального комплекса.</t>
  </si>
  <si>
    <t>47. По строке 94 указывает стоимость заключенных энергосервисных договоров в жилищном фонде.</t>
  </si>
  <si>
    <t>48. По строке 102 указывается величина экономии энергетических ресурсов в жилищном фонде в стоимостном выражении, которая должна быть обеспечена исполнителем в результате исполнения энергосервисных договоров в жилищном фонде.</t>
  </si>
  <si>
    <t>51. По строке 119 указывается величина экономии энергетических ресурсов в организациях коммунального комплекса в стоимостном выражении, которая должна быть обеспечена исполнителем в результате исполнения энергосервисных договоров в организациях коммунального комплекса.</t>
  </si>
  <si>
    <t>52. По строке 120 отражается общее число организаций коммунального комплекса, принявших в соответствии с Федеральным законом программы в области энергосбережения и повышения энергетической эффективности.</t>
  </si>
  <si>
    <t>53. По строке 121 указывается общая остаточная балансовая стоимость государственного (муниципального) имущества, эксплуатируемого всеми организациями коммунального комплекса, действующими на территории муниципального образования, субъекта Российской Федерации.</t>
  </si>
  <si>
    <t>54. По строке 122 указывается общая остаточная балансовая стоимость государственного (муниципального) имущества организаций коммунального комплекса частной формы собственности, осуществляющих производство товаров, оказание услуг по электро-, газо-, тепло-, водоснабжению, водоотведению, очистке сточных вод и переданного данным организациям в доверительное управление, концессию и на иных правовых основаниях.</t>
  </si>
  <si>
    <t>Оценка стоимости государственного и муниципального имущества, как переданного, так и не переданного организациям частной формы собственности, производится по данным бухгалтерской отчетности организаций коммунального комплекса.</t>
  </si>
  <si>
    <t>55. По строке 123 указывается стоимость государственного (муниципального) имущества организаций коммунального комплекса, переданного в доверительное управление, концессию и на иных правовых основаниях хозяйственным обществам с долей не более 25 процентов (от 0% до 25% включительно), находящейся в государственной (муниципальной) собственности.</t>
  </si>
  <si>
    <t>56. По строке 124 показатель рассчитывается по формуле:</t>
  </si>
  <si>
    <t>58. По строке 126 указывается количество организаций, проходящих процедуру банкротства.</t>
  </si>
  <si>
    <t>59. Показатели справки заполняются в отчете только за год.</t>
  </si>
  <si>
    <t>60. По строкам 127, 130, 133, 136, 139 отражаются соответственно общие объемы холодной воды, горячей воды, сетевого газа, электрической энергии, тепловой энергии, отпущенные (реализованные) всем потребителям.</t>
  </si>
  <si>
    <t>61. По строкам 128, 131, 134, 137, 140 отражаются соответственно общие объемы холодной воды, горячей воды, сетевого газа, электрической энергии, тепловой энергии, отпущенные (реализованные) всем потребителям, счета за которые выставлены по показаниям приборов учета, установленных у потребителей.</t>
  </si>
  <si>
    <t>62. По строкам 129, 132, 135, 138 и 141 показатели рассчитываются по формулам:</t>
  </si>
  <si>
    <t>Число многоквартирных домов, в которых доля Российской Федерации, субъекта Российской Федерации или муниципального образования в праве общей собственности на общее имущество в многоквартирных домах составляет более чем пятьдесят процентов</t>
  </si>
  <si>
    <t xml:space="preserve">управление товариществом собственников жилья либо жилищным кооперативом или иным специализированным потребительским кооперативом </t>
  </si>
  <si>
    <t>из них хозяйственными обществами со 100-процентной долей, находящейся в муниципальной или государственной собственности</t>
  </si>
  <si>
    <t xml:space="preserve">частной формы собственности с долей участия в уставном капитале субъектов Российской Федерации и (или) муниципальных образований не более 25% </t>
  </si>
  <si>
    <t>строка 1 = 5 + 6 + 7 + б/н (1)
(общее число многоквартирных домов должно быть равно сумме домов по строкам 5, 6, 7 и б/н (1) )</t>
  </si>
  <si>
    <t>≤ 1</t>
  </si>
  <si>
    <t xml:space="preserve">строка = 8 + 9 + 10 + б/н (2)  </t>
  </si>
  <si>
    <t>≤ 3</t>
  </si>
  <si>
    <t>Проверка значения строки
(в формулах проверки указаны номера строк)</t>
  </si>
  <si>
    <t>строка 6 = 1-(5+7+б/н (1))</t>
  </si>
  <si>
    <t>строка 7 = 1-(5+6+б/н (1))</t>
  </si>
  <si>
    <t>строка б/н (1) = 1-(5+6+7)</t>
  </si>
  <si>
    <t>б/н (1)</t>
  </si>
  <si>
    <t>строка 8 = 3-(9+10+б/н (2))</t>
  </si>
  <si>
    <t>строка 9 = 3-(8+10+б/н (2))</t>
  </si>
  <si>
    <t>строка 10 = 3-(8+9+б/н (2))</t>
  </si>
  <si>
    <t>строка б/н(2) = 3-(8+9+10)</t>
  </si>
  <si>
    <t>строка 13 ≤ строки 11
строка 13 = сумме строк N+NN+NNN
= 14 + 15 + 16</t>
  </si>
  <si>
    <t xml:space="preserve">N </t>
  </si>
  <si>
    <t>NN</t>
  </si>
  <si>
    <t>Число многоквартирных домов в частной собственности граждан и юридических лиц</t>
  </si>
  <si>
    <t>NNN</t>
  </si>
  <si>
    <t>сумма строк N+NN+NNN должна быть равна строке 13</t>
  </si>
  <si>
    <t>Количество многоквартирных домов, в которых собственники выбирают способ управления на общем собрании собственников</t>
  </si>
  <si>
    <t>строка 14 ≤ строки 2
строка 14=13-(15+16)</t>
  </si>
  <si>
    <t>строка 16=13-(14+15)
строка 16 = строка 17+19+21</t>
  </si>
  <si>
    <t>сумма строк б/н (3) + б/н (4) должна быть равна строке 15</t>
  </si>
  <si>
    <t>≤ 17</t>
  </si>
  <si>
    <t>≤ 19</t>
  </si>
  <si>
    <t>N (1)</t>
  </si>
  <si>
    <t>≤ строки 12
= 36 + 37 + 38</t>
  </si>
  <si>
    <t>строка 38 ≤ суммы строк 8+9+б/н (2)
строка 38 = 39 + 41 + 43</t>
  </si>
  <si>
    <t>≤ 39</t>
  </si>
  <si>
    <t>≤ 41</t>
  </si>
  <si>
    <t>≤ строка 11-13</t>
  </si>
  <si>
    <t>≤ строка 12-35</t>
  </si>
  <si>
    <t>.= 54 + 55</t>
  </si>
  <si>
    <t>Общее количество МКД, находящихся в управлении управляющих компаний</t>
  </si>
  <si>
    <t>Площадь МКД, находящихся в управлении управляющих компаний</t>
  </si>
  <si>
    <t>б/н (6)</t>
  </si>
  <si>
    <t>б/н (7)</t>
  </si>
  <si>
    <t>Организации</t>
  </si>
  <si>
    <t>.= 57 + 61 + 64 + 67 + 70 + 73 + 76 + 79</t>
  </si>
  <si>
    <t>≥ 58 + 59</t>
  </si>
  <si>
    <t>Энергетические обследования</t>
  </si>
  <si>
    <t>≤ 1 - 83</t>
  </si>
  <si>
    <t>≤ 1 - 82</t>
  </si>
  <si>
    <t>≥ 87 + 88 + 89 + 90 + 91 + 92 + 93</t>
  </si>
  <si>
    <t>≥ 104 + 105 + 106 + 107 + 108 + 109 + 110</t>
  </si>
  <si>
    <t>≥ 112 + 113 + 114 + 115 + 116 + 117 + 118</t>
  </si>
  <si>
    <t>Финансовое состояние</t>
  </si>
  <si>
    <t>≤ 121</t>
  </si>
  <si>
    <t>≤ 122</t>
  </si>
  <si>
    <t>Объемы отпуска КР (Справка заполняется только в отчете за год)</t>
  </si>
  <si>
    <t>≤ 127</t>
  </si>
  <si>
    <t>≤ 130</t>
  </si>
  <si>
    <t>≤ 133</t>
  </si>
  <si>
    <t>≤ 136</t>
  </si>
  <si>
    <t>≤ 139</t>
  </si>
  <si>
    <t>строка 11 равна строке 1. вычисляемое</t>
  </si>
  <si>
    <t>строка 12 равна строке 3. вычисляемое</t>
  </si>
  <si>
    <t>Таблица</t>
  </si>
  <si>
    <t>Данные по организациям, предоставляющим услуги в сфере ЖКХ, (дополнительно  к форме 22-ЖКХ (реформа))</t>
  </si>
  <si>
    <t>№ п/п</t>
  </si>
  <si>
    <t>Юридический адрес</t>
  </si>
  <si>
    <t>Телефон</t>
  </si>
  <si>
    <t>Ф.И.О. руководителя организации</t>
  </si>
  <si>
    <t>Вид деятельности  организации указанный в форме № 22-ЖКХ (реформа)</t>
  </si>
  <si>
    <t>Обслуживаемые населенные пункты</t>
  </si>
  <si>
    <t>Их общая площадь (жилых помещений в многоквартирных домах)</t>
  </si>
  <si>
    <t>управление управляющей организацией (в отношении многоквартирных домов всех форм собственности)</t>
  </si>
  <si>
    <t>Доля многоквартирных домов, в отношении которых выбран и реализован способ управления многоквартирными домами</t>
  </si>
  <si>
    <t>142</t>
  </si>
  <si>
    <t>143</t>
  </si>
  <si>
    <t>строка 129=строка 128/строка 127*100%</t>
  </si>
  <si>
    <t>строка 132=строка 131/строка 130*100%</t>
  </si>
  <si>
    <t>строка 135=строка 134/строка 133*100%</t>
  </si>
  <si>
    <t>строка 138=строка 137/строка 136*100%</t>
  </si>
  <si>
    <t>строка 141=строка 140/строка 139*100%</t>
  </si>
  <si>
    <t>Общая площадь жилых помещений в многоквартирных домах государственной или муниципальной собственности</t>
  </si>
  <si>
    <t xml:space="preserve">  Общая площадь жилых помещений в многоквартирных домах, в которых доля Российской Федерации, субъекта Российской Федерации или муниципального образования в праве общей собственности на общее имущество в многоквартирных домах составляет более чем пятьдесят </t>
  </si>
  <si>
    <t xml:space="preserve">  Число многоквартирных домов, в отношении которых должен быть выбран (либо определен) способ управления</t>
  </si>
  <si>
    <t xml:space="preserve">Число многоквартирных домов, в отношении которых выбран и реализован способ управления многоквартирными домами
</t>
  </si>
  <si>
    <t>включая</t>
  </si>
  <si>
    <t xml:space="preserve">Число многоквартирных домов, государственной или муниципальной собственности
</t>
  </si>
  <si>
    <t xml:space="preserve">Число многоквартирных домов, способ управления которым выбирают собственники помещений
</t>
  </si>
  <si>
    <t>непосредственное управление собственниками помещений в многоквартирном доме</t>
  </si>
  <si>
    <t xml:space="preserve">МКД, переданные в управление иным управляющим организациям </t>
  </si>
  <si>
    <t>доля многоквартирных домов, государственной или муниципальной собственности</t>
  </si>
  <si>
    <t>доля многоквартирных домов в частной собственности граждан и юридических лиц</t>
  </si>
  <si>
    <t>доля многоквартирных домов, способ управления которым выбирают собственники помещений</t>
  </si>
  <si>
    <t>Общая площадь жилых помещений в многоквартирных домах, в отношении которых выбран и реализован способ управления многоквартирными домами</t>
  </si>
  <si>
    <t xml:space="preserve"> Число многоквартирных домов, управление которыми осуществляется управляющими организациями, определенными по результатам открытого конкурса</t>
  </si>
  <si>
    <t>Общая площадь жилых помещений многоквартирных домов, управление которыми осуществляется управляющими организациями, выбранными по результатам открытого конкурса</t>
  </si>
  <si>
    <t>Общее количество зарегистрированных ТСЖ, включая созданные до 1 марта 2005 года</t>
  </si>
  <si>
    <t>Данные строки 56 должны быть равны сумме данных строк 57, 61, 64, 67, 70, 73, 76, 79</t>
  </si>
  <si>
    <t>Данные по строке должны соответствовать данным формы федерального статистического наблюдения
N 22-ЖКХ (сводная) "Сведения о работе жилищно-коммунальных организаций в условиях реформы" (раздел 1).</t>
  </si>
  <si>
    <t>Жилые дома блокированной застройки - жилые дома с количеством этажей не более чем три, состоящие из нескольких блоков, количество которых не превышает десять и каждый из которых предназначен для проживания одной семьи, имеет общую стену (общие стены) без проемов с соседним блоком или соседними блоками, расположен на отдельном земельном участке и имеет выход на территорию общего пользования (пункт 2 части 2 статьи 49 Градостроительного кодекса Российской Федерации).</t>
  </si>
  <si>
    <t>площадь жилых домов, указанных по строке 142</t>
  </si>
  <si>
    <t>вычисляется автоматически
строка N/строку 5*100</t>
  </si>
  <si>
    <t>строка 13/ строка 11*100</t>
  </si>
  <si>
    <t>вычисляется автоматически
строка NN/строку 6*100</t>
  </si>
  <si>
    <t>вычисляется автоматически
строка NNN/строку б/н (1)*100</t>
  </si>
  <si>
    <t>строка 14/ строка 11*100</t>
  </si>
  <si>
    <t>строка 15/ строка 11*100</t>
  </si>
  <si>
    <t>строка 16/ строка 11*100</t>
  </si>
  <si>
    <t>строка 17/ строка 11*100</t>
  </si>
  <si>
    <t>строка 18/ строка 11*100</t>
  </si>
  <si>
    <t>строка 20/ строка 11*100</t>
  </si>
  <si>
    <t>строка 21/ строка 11*100</t>
  </si>
  <si>
    <t>строка 19/ строка 11*100</t>
  </si>
  <si>
    <t>Указываются МКД, в отношении которых соответствующий способ управления выбран и реализован</t>
  </si>
  <si>
    <t>строка 22/ строка 11*100</t>
  </si>
  <si>
    <t>строка 23/ строка 11*100</t>
  </si>
  <si>
    <t>строка 124=строка 122/строка 121*100%</t>
  </si>
  <si>
    <t>строка 125=строка 123/строка 121*100%</t>
  </si>
  <si>
    <t>Указания по заполнению формы федерального статистического наблюдения</t>
  </si>
  <si>
    <t xml:space="preserve">1. Форма федерального статистического наблюдения № 22-ЖКХ (реформа) предоставляется органами местного самоуправления, юридическими лицами независимо от формы собственности и организационно-правовой формы, оказывающими жилищно-коммунальные услуги, а также осуществляющими начисление жилищно-коммунальных платежей, органам управления ЖКХ субъектов Российской Федерации (министерствам, комитетам, департаментам, управлениям). Руководитель юридического лица назначает должностных лиц, уполномоченных предоставить статистическую информацию от имени юридического лица. </t>
  </si>
  <si>
    <t>В адресной части указывается полное наименование отчитывающейся организации в соответствии с учредительными документами, зарегистрированными в установленном порядке, а затем в скобках – краткое наименование.</t>
  </si>
  <si>
    <t>По строке «Почтовый адрес» указывается наименование субъекта Российской Федерации, юридический адрес с почтовым индексом; если фактический адрес не совпадает с юридическим, то указывается также фактический почтовый адрес.</t>
  </si>
  <si>
    <t>При составлении отчета по форме № 22-ЖКХ (реформа) необходимо обратить особое внимание на следующее.</t>
  </si>
  <si>
    <r>
      <t xml:space="preserve">2. По строке 01 приводится общее число многоквартирных домов независимо от форм собственности жилых помещений и способа управления. </t>
    </r>
    <r>
      <rPr>
        <b/>
        <sz val="12"/>
        <rFont val="Times New Roman"/>
        <family val="1"/>
      </rPr>
      <t>Примечание:</t>
    </r>
    <r>
      <rPr>
        <sz val="12"/>
        <rFont val="Times New Roman"/>
        <family val="1"/>
      </rPr>
      <t xml:space="preserve"> Дома </t>
    </r>
    <r>
      <rPr>
        <b/>
        <sz val="12"/>
        <rFont val="Times New Roman"/>
        <family val="1"/>
      </rPr>
      <t>блокированной застройки</t>
    </r>
    <r>
      <rPr>
        <sz val="12"/>
        <rFont val="Times New Roman"/>
        <family val="1"/>
      </rPr>
      <t xml:space="preserve"> в это число включаться </t>
    </r>
    <r>
      <rPr>
        <b/>
        <sz val="12"/>
        <rFont val="Times New Roman"/>
        <family val="1"/>
      </rPr>
      <t>не должны</t>
    </r>
    <r>
      <rPr>
        <sz val="12"/>
        <rFont val="Times New Roman"/>
        <family val="1"/>
      </rPr>
      <t>[1].</t>
    </r>
  </si>
  <si>
    <r>
      <t xml:space="preserve">Многоквартирным домом признается совокупность </t>
    </r>
    <r>
      <rPr>
        <b/>
        <sz val="12"/>
        <rFont val="Times New Roman"/>
        <family val="1"/>
      </rPr>
      <t>квартир</t>
    </r>
    <r>
      <rPr>
        <sz val="12"/>
        <rFont val="Times New Roman"/>
        <family val="1"/>
      </rPr>
      <t>[2] с прямым доступом в помещения общего пользования.</t>
    </r>
  </si>
  <si>
    <r>
      <t xml:space="preserve">[1] </t>
    </r>
    <r>
      <rPr>
        <b/>
        <i/>
        <sz val="12"/>
        <rFont val="Times New Roman"/>
        <family val="1"/>
      </rPr>
      <t>Жилые дома блокированной застройки</t>
    </r>
    <r>
      <rPr>
        <i/>
        <sz val="12"/>
        <rFont val="Times New Roman"/>
        <family val="1"/>
      </rPr>
      <t xml:space="preserve"> – жилые дома с количеством этажей не более чем три, состоящие из нескольких блоков, количество которых не превышает десять и каждый из которых предназначен для проживания одной семьи, имеет общую стену (общие стены) без проемов с соседним блоком или соседними блоками, расположен на отдельном земельном участке и имеет выход на территорию общего пользования (пункт 2 части 2 статьи 49 Градостроительного кодекса Российской Федерации).</t>
    </r>
  </si>
  <si>
    <r>
      <t xml:space="preserve">[2] </t>
    </r>
    <r>
      <rPr>
        <b/>
        <i/>
        <sz val="12"/>
        <rFont val="Times New Roman"/>
        <family val="1"/>
      </rPr>
      <t>Квартирой</t>
    </r>
    <r>
      <rPr>
        <i/>
        <sz val="12"/>
        <rFont val="Times New Roman"/>
        <family val="1"/>
      </rPr>
      <t xml:space="preserve"> признается структурно обособленное помещение в многоквартирном доме, обеспечивающее возможность прямого доступа к помещениям  общего пользования в таком доме и состоящее из одной или нескольких комнат, а также помещений вспомогательного использования, предназначенных для удовлетворения гражданами  бытовых и иных нужд, связанных с их проживанием в таком обособленном помещении (части 2, 3 статьи 16 Жилищного кодекса Российской Федерации).</t>
    </r>
  </si>
  <si>
    <t>Данные по строкам 01, 03 должны соответствовать данным формы федерального статистического наблюдения № 1-жилфонд «Сведения о жилищном фонде».</t>
  </si>
  <si>
    <t xml:space="preserve">17. По строке 24 показатель рассчитывается по формуле: </t>
  </si>
  <si>
    <t xml:space="preserve">строка 13   </t>
  </si>
  <si>
    <t xml:space="preserve">------------      х 100%                    </t>
  </si>
  <si>
    <t xml:space="preserve">строка 11  </t>
  </si>
  <si>
    <t xml:space="preserve">18. По строке 25 показатель рассчитывается по формуле: </t>
  </si>
  <si>
    <t xml:space="preserve">строка 14   </t>
  </si>
  <si>
    <r>
      <t>19. По строке 26</t>
    </r>
    <r>
      <rPr>
        <b/>
        <sz val="12"/>
        <rFont val="Times New Roman"/>
        <family val="1"/>
      </rPr>
      <t xml:space="preserve"> </t>
    </r>
    <r>
      <rPr>
        <sz val="12"/>
        <rFont val="Times New Roman"/>
        <family val="1"/>
      </rPr>
      <t>показатель рассчитывается по формуле:</t>
    </r>
  </si>
  <si>
    <t>строка 15</t>
  </si>
  <si>
    <t>-------------       х 100%</t>
  </si>
  <si>
    <t xml:space="preserve">строка 16    </t>
  </si>
  <si>
    <t>-------------      х 100%</t>
  </si>
  <si>
    <t>строка 11</t>
  </si>
  <si>
    <t xml:space="preserve">строка 17    </t>
  </si>
  <si>
    <t>------------      х 100%</t>
  </si>
  <si>
    <t xml:space="preserve">строка 18    </t>
  </si>
  <si>
    <t xml:space="preserve">строка 19    </t>
  </si>
  <si>
    <t xml:space="preserve">строка 20   </t>
  </si>
  <si>
    <r>
      <t>25. По строке 32</t>
    </r>
    <r>
      <rPr>
        <b/>
        <sz val="12"/>
        <rFont val="Times New Roman"/>
        <family val="1"/>
      </rPr>
      <t xml:space="preserve"> </t>
    </r>
    <r>
      <rPr>
        <sz val="12"/>
        <rFont val="Times New Roman"/>
        <family val="1"/>
      </rPr>
      <t>показатель рассчитывается по формуле:</t>
    </r>
  </si>
  <si>
    <t xml:space="preserve">строка 21   </t>
  </si>
  <si>
    <t>------------       х 100%</t>
  </si>
  <si>
    <t xml:space="preserve">строка 22   </t>
  </si>
  <si>
    <t xml:space="preserve">строка 23   </t>
  </si>
  <si>
    <t>32. По строке 46 отражается число многоквартирных домов, управление которыми осуществляется управляющими организациями, выбранными по результатам открытых конкурсов по отбору управляющих организаций для управления многоквартирными домами, проведенных органами местного самоуправления в порядке, установленном постановлением Правительства Российской Федерации от 6 февраля 2006 г. № 75.</t>
  </si>
  <si>
    <r>
      <t>35. По строке 49 отражается общая площадь жилищного фонда ТСЖ. Данные</t>
    </r>
    <r>
      <rPr>
        <b/>
        <sz val="12"/>
        <rFont val="Times New Roman"/>
        <family val="1"/>
      </rPr>
      <t xml:space="preserve"> </t>
    </r>
    <r>
      <rPr>
        <sz val="12"/>
        <rFont val="Times New Roman"/>
        <family val="1"/>
      </rPr>
      <t>строки 49 должны быть равны сумме данных строк 50 и 51.</t>
    </r>
  </si>
  <si>
    <t>38. По строкам 52-55 отражаются показатели по кооперативам аналогично показателям по ТСЖ. Данные строки 53 должны быть равны сумме строк 54 и 55.</t>
  </si>
  <si>
    <t>43. По строкам 82, 83 отражается общее число многоквартирных домов, по которым в результате практической реализации основных положений Федерального закона от 23 ноября 2009 г. № 261 «Об энергосбережении и о повышении энергетической эффективности и о внесении изменений в отдельные законодательные акты Российской Федерации» (далее – Федеральный закон) составлены энергетические паспорта.</t>
  </si>
  <si>
    <t>46. По строке 86 указывается число заключенных энергосервисных договоров в жилищном фонде, а по строкам 87-93 указывается число заключенных энергосервисных договоров в жилищном фонде с разбивкой по видам услуг (водоснабжение (холодная и горячая вода), водоотведение, теплоснабжение, электроснабжение, газоснабжение) и комплексные энергосервисные договора (контракты).</t>
  </si>
  <si>
    <t>49. По строке 103 указывается общее число проведенных энергетических обследований организаций коммунального комплекса, а по строкам 104-110 указываются число проведенных энергетических обследований организаций коммунального комплекса с разбивкой по видам услуг (водоснабжение (холодная и горячая вода), водоотведение, теплоснабжение, электроснабжение, газоснабжение), также комплексные энергосервисные договора (контракты).</t>
  </si>
  <si>
    <r>
      <t>50.</t>
    </r>
    <r>
      <rPr>
        <sz val="12"/>
        <color indexed="8"/>
        <rFont val="Times New Roman"/>
        <family val="1"/>
      </rPr>
      <t xml:space="preserve"> По строке 111 указывается стоимость заключенных энергосервисных договоров в организациях коммунального комплекса.</t>
    </r>
  </si>
  <si>
    <t>54. По строке 122 указывается общая остаточная балансовая стоимость государственного (муниципального) имущества организаций коммунального комплекса частной формы собственности, осуществляющих производство товаров, оказание услуг по электро-, газо-, 
тепло-, водоснабжению, водоотведению, очистке сточных вод и переданного данным организациям в доверительное управление, концессию и на иных правовых основаниях.</t>
  </si>
  <si>
    <t>строка 122</t>
  </si>
  <si>
    <r>
      <t xml:space="preserve">---------------   </t>
    </r>
    <r>
      <rPr>
        <sz val="12"/>
        <rFont val="Times New Roman"/>
        <family val="1"/>
      </rPr>
      <t>х  100%</t>
    </r>
  </si>
  <si>
    <t>строка 121</t>
  </si>
  <si>
    <r>
      <t>57. По строке 125</t>
    </r>
    <r>
      <rPr>
        <b/>
        <sz val="12"/>
        <rFont val="Times New Roman"/>
        <family val="1"/>
      </rPr>
      <t xml:space="preserve"> </t>
    </r>
    <r>
      <rPr>
        <sz val="12"/>
        <rFont val="Times New Roman"/>
        <family val="1"/>
      </rPr>
      <t>показатель рассчитывается по формуле:</t>
    </r>
  </si>
  <si>
    <t>строка 123</t>
  </si>
  <si>
    <r>
      <t xml:space="preserve">--------------   </t>
    </r>
    <r>
      <rPr>
        <sz val="12"/>
        <rFont val="Times New Roman"/>
        <family val="1"/>
      </rPr>
      <t>х  100%</t>
    </r>
  </si>
  <si>
    <t xml:space="preserve">                        строка 128</t>
  </si>
  <si>
    <t>строка 129 = ---------------  х 100%</t>
  </si>
  <si>
    <t xml:space="preserve">                        строка 127</t>
  </si>
  <si>
    <t xml:space="preserve">                    </t>
  </si>
  <si>
    <t xml:space="preserve">                      строка 131</t>
  </si>
  <si>
    <t>строка 132 = --------------  х 100%</t>
  </si>
  <si>
    <t xml:space="preserve">                      строка 130</t>
  </si>
  <si>
    <t xml:space="preserve">                        строка 134</t>
  </si>
  <si>
    <t>строка 135 = ---------------   х 100%</t>
  </si>
  <si>
    <t xml:space="preserve">                        строка 133</t>
  </si>
  <si>
    <t xml:space="preserve">               </t>
  </si>
  <si>
    <t xml:space="preserve">                      строка 137</t>
  </si>
  <si>
    <t>строка 138 = --------------  х 100%</t>
  </si>
  <si>
    <t xml:space="preserve">                      строка 136</t>
  </si>
  <si>
    <t xml:space="preserve">                     </t>
  </si>
  <si>
    <t xml:space="preserve">                      строка 140</t>
  </si>
  <si>
    <t>строка 141 = --------------  х 100%</t>
  </si>
  <si>
    <t xml:space="preserve">                      строка 139</t>
  </si>
  <si>
    <t>63. Данные по строкам 127, 130, 133, 136, 139 справки должны соответствовать данным формы федерального статистического наблюдения № 22-ЖКХ (сводная) «Сведения о работе жилищно-коммунальных организаций в условиях реформы» (раздел 1).</t>
  </si>
  <si>
    <t>64. Информация заполняется в тех единицах измерения, которые указаны в форме. Данные строк 01, 02, 05-07, 11, 13-23, 46, 48, 52, 56-93, 103-110, 120, 126 показываются в целых числах, данные строк 03, 04, 08-10, 12, 35-45, 47, 49-51, 53-55, 94-102, 111-119, 121-123, 127, 128, 130, 131, 133, 134, 136, 137, 139, 140 - с одним десятичным знаком, остальные - с двумя десятичными знаками.</t>
  </si>
  <si>
    <t>Дополнение к Указаниям</t>
  </si>
  <si>
    <t xml:space="preserve">1. При подсчете итогового числа организаций коммунального комплекса по муниципальному району не допускается повторный счёт организаций, которые оказывают коммунальные услуги в двух и более поселениях.
</t>
  </si>
  <si>
    <t>2. Для упорядочивания предоставления данных по организациям, предоставляющим услуги в сфере ЖКХ, необходимо дополнительно к форме 22-ЖКХ (реформа) предоставлять таблицу следующего содержания:</t>
  </si>
  <si>
    <r>
      <rPr>
        <sz val="10"/>
        <rFont val="Times New Roman"/>
        <family val="1"/>
      </rPr>
      <t xml:space="preserve">Форма собственности </t>
    </r>
    <r>
      <rPr>
        <b/>
        <sz val="10"/>
        <rFont val="Times New Roman"/>
        <family val="1"/>
      </rPr>
      <t>(частная</t>
    </r>
    <r>
      <rPr>
        <sz val="10"/>
        <rFont val="Times New Roman"/>
        <family val="1"/>
      </rPr>
      <t xml:space="preserve"> с долей участия в уставном капитале субъекта РФ или муниципалитета не более 25%, </t>
    </r>
    <r>
      <rPr>
        <b/>
        <sz val="10"/>
        <rFont val="Times New Roman"/>
        <family val="1"/>
      </rPr>
      <t>государственная или муниципальная</t>
    </r>
    <r>
      <rPr>
        <sz val="10"/>
        <rFont val="Times New Roman"/>
        <family val="1"/>
      </rPr>
      <t>)</t>
    </r>
  </si>
  <si>
    <t>Вид деятельности организации, указанный в форме № 22-ЖКХ (реформа)</t>
  </si>
  <si>
    <t>…</t>
  </si>
  <si>
    <t>2. По строке 01 приводится общее число многоквартирных домов независимо от форм собственности жилых помещений и способа управления. Примечание: Дома блокированной застройки в это число включаться не должны[1].</t>
  </si>
  <si>
    <r>
      <t>Многоквартирным домом признается совокупность квартир[2]</t>
    </r>
    <r>
      <rPr>
        <sz val="12"/>
        <rFont val="Times New Roman"/>
        <family val="1"/>
      </rPr>
      <t xml:space="preserve"> с прямым доступом в помещения общего пользования.</t>
    </r>
  </si>
  <si>
    <r>
      <t xml:space="preserve">[1] </t>
    </r>
    <r>
      <rPr>
        <b/>
        <sz val="10"/>
        <rFont val="Times New Roman"/>
        <family val="1"/>
      </rPr>
      <t>Жилые дома блокированной застройки</t>
    </r>
    <r>
      <rPr>
        <sz val="10"/>
        <rFont val="Times New Roman"/>
        <family val="1"/>
      </rPr>
      <t xml:space="preserve"> – жилые дома с количеством этажей не более чем три, состоящие из нескольких блоков, количество которых не превышает десять и каждый из которых предназначен для проживания одной семьи, имеет общую стену (общие стены) без проемов с соседним блоком или соседними блоками, расположен на отдельном земельном участке и имеет выход на территорию общего пользования (пункт 2 части 2 статьи 49 Градостроительного кодекса Российской Федерации).</t>
    </r>
  </si>
  <si>
    <r>
      <t xml:space="preserve">[2] </t>
    </r>
    <r>
      <rPr>
        <b/>
        <sz val="10"/>
        <rFont val="Times New Roman"/>
        <family val="1"/>
      </rPr>
      <t>Квартирой</t>
    </r>
    <r>
      <rPr>
        <sz val="10"/>
        <rFont val="Times New Roman"/>
        <family val="1"/>
      </rPr>
      <t xml:space="preserve"> признается структурно обособленное помещение в многоквартирном доме, обеспечивающее возможность прямого доступа к помещениям  общего пользования в таком доме и состоящее из одной или нескольких комнат, а также помещений вспомогательного использования, предназначенных для удовлетворения гражданами  бытовых и иных нужд, связанных с их проживанием в таком обособленном помещении (части 2, 3 статьи 16 Жилищного кодекса Российской Федерации).</t>
    </r>
  </si>
  <si>
    <t xml:space="preserve">Коды по ОКЕИ: единица - 642;  тысяча квадратных метров - 058; тысяча рублей - 384 </t>
  </si>
  <si>
    <t>Коды по ОКЕИ: тысяча кубических метров - 114;  тысяча Квт/час - 246; гигакал - 233;  процент - 744</t>
  </si>
  <si>
    <r>
      <t xml:space="preserve">Форма собственности
</t>
    </r>
    <r>
      <rPr>
        <b/>
        <sz val="11"/>
        <rFont val="Times New Roman"/>
        <family val="1"/>
      </rPr>
      <t>(частная</t>
    </r>
    <r>
      <rPr>
        <sz val="11"/>
        <rFont val="Times New Roman"/>
        <family val="1"/>
      </rPr>
      <t xml:space="preserve"> с долей участия в уставном капитале субъекта РФ или муниципалитета не более 25%, </t>
    </r>
    <r>
      <rPr>
        <b/>
        <sz val="11"/>
        <rFont val="Times New Roman"/>
        <family val="1"/>
      </rPr>
      <t>государственная или муниципальная</t>
    </r>
    <r>
      <rPr>
        <sz val="11"/>
        <rFont val="Times New Roman"/>
        <family val="1"/>
      </rPr>
      <t>)</t>
    </r>
  </si>
  <si>
    <t>NN (1)</t>
  </si>
  <si>
    <t>NNN  (1)</t>
  </si>
  <si>
    <t>б/н (2)</t>
  </si>
  <si>
    <t>б/н (3)</t>
  </si>
  <si>
    <t>б/н (4)</t>
  </si>
  <si>
    <t>Данные по строке должны соответствовать данным формы федерального статистического наблюдения
№ 22-ЖКХ (сводная) "Сведения о работе жилищно-коммунальных организаций в условиях реформы" (раздел 1).</t>
  </si>
  <si>
    <t>Из общей площади жилых помещений многоквартирных домов:</t>
  </si>
  <si>
    <t xml:space="preserve">  Общая площадь многоквартирных домов, в которых собственники выбирают способ управления на общем собрании собственников</t>
  </si>
  <si>
    <t>в том числе:
МКД, находящиеся в управлении ТСЖ, ЖСК и кооперативов</t>
  </si>
  <si>
    <t>Указания, комментарии Минстроя России</t>
  </si>
  <si>
    <t xml:space="preserve"> </t>
  </si>
  <si>
    <t>Фактически за год</t>
  </si>
  <si>
    <t xml:space="preserve">автоматически
сумма строк 16 и 46 </t>
  </si>
  <si>
    <t>автоматически 
сумма строк 38 и 47</t>
  </si>
  <si>
    <t>строка 15 ≤ строки б/н (1) 
строка 15=13-(14+16)</t>
  </si>
  <si>
    <t>строка 49 = 50 + 51</t>
  </si>
  <si>
    <t xml:space="preserve">
строка 36 ≤ строки 4</t>
  </si>
  <si>
    <t>Отражается число многоквартирных домов, все помещения в которых находятся в частной собственности одного физического или юридического лица.</t>
  </si>
  <si>
    <t>Общая площадь жилых помещений в МКД, указанных в строке 5</t>
  </si>
  <si>
    <t>Общая площадь жилых помещений в МКД, указанных в строке 6</t>
  </si>
  <si>
    <t>Общая площадь жилых помещений в МКД, указанных в строке 7</t>
  </si>
  <si>
    <t>Общая площадь жилых помещений в МКД (указанных в строке б/н (1)), в которых собственники должны выбрать способ управления на общем собрании собственников</t>
  </si>
  <si>
    <t>Строка 12 равна строке 3</t>
  </si>
  <si>
    <t>По строке 14 приводится общее число МКД, в которых собственники помещений выбрали непосредственное управление, при этом данные по строке 14 должны быть меньше или равны данным о числе МКД, количество квартир в которых не превышает 30, указанных по строке 02</t>
  </si>
  <si>
    <t>Число МКД, в которых собственники помещений выбрали и реализуют способ управления данными домами хозяйственными обществами со 100-процентной долей, находящейся в муниципальной или государственной собственности.</t>
  </si>
  <si>
    <t>Число МКД, в которых собственники помещений выбрали и реализуют способ управления данными домами хозяйственными обществами с долей, находящейся в муниципальной или государственной собственности, в размере от 0 % до 25 % включительно.</t>
  </si>
  <si>
    <t xml:space="preserve">Общая площадь жилых помещений в МКД, указанных в строке 13 </t>
  </si>
  <si>
    <t>Общая площадь жилых помещений в МКД, указанных по строке 14</t>
  </si>
  <si>
    <t>Общая площадь жилых помещений в МКД, указанных по строке 15</t>
  </si>
  <si>
    <t>Общая площадь жилых помещений в МКД, указанных в строке 46</t>
  </si>
  <si>
    <t xml:space="preserve">Общее количество МКД, находящихся в управлении управляющих компаний, включая как выбранные на общем собрании собственников, так и по результатам открытого конкурса </t>
  </si>
  <si>
    <t>Общая площадь жилищных фондов, находящихся в управлении управляющих компаний, включая как выбранные на общем собрании собственников, так и по результатам открытого конкурса</t>
  </si>
  <si>
    <t>Отражается число многоквартирных домов, все помещения в которых находятся в собственности
Российской Федерации, субъекта Российской Федерации или муниципального образования.</t>
  </si>
  <si>
    <t>Доля МКД в частной собственности граждан и юридических лиц, в отношении которых единственным собственником выбран и реализован способ управления</t>
  </si>
  <si>
    <t>Доля МКД, в отношении которых способ управления выбран на общем собрании собственников и реализован</t>
  </si>
  <si>
    <t>Число организаций, осуществляющих управление многоквартирными домами (без учета ТСЖ и кооперативов). Организация, осуществляющая управление многоквартирными домами и одновременно оказывающая услуги по содержанию и ремонту общего имущества в многоквартирных домах, указывается по строке 57</t>
  </si>
  <si>
    <t>Многоотраслевой является организация, выполняющая два и более самостоятельных вида деятельности в сфере ЖКХ</t>
  </si>
  <si>
    <t>По строке 15 приводится количество МКД, управление которым осуществляется товариществом собственников жилья либо жилищным кооперативом или иным специализированным потребительским кооперативом, при этом данные строки 15 не должны превышать данные о количестве МКД, решение о выборе способа управления которыми осуществляется на общем собрании собственников (строка б/н (1)).
Указывается число МКД, управляют которыми ТСЖ и кооперативы, включая созданные до 01.03.2005.</t>
  </si>
  <si>
    <t xml:space="preserve">строка 37 ≤ б/н (2) 
строка 37=49+53  </t>
  </si>
  <si>
    <r>
      <rPr>
        <b/>
        <sz val="11"/>
        <color indexed="8"/>
        <rFont val="Times New Roman"/>
        <family val="1"/>
      </rPr>
      <t>п.1 ч.2 ст. 161 ЖК РФ</t>
    </r>
    <r>
      <rPr>
        <sz val="11"/>
        <color indexed="8"/>
        <rFont val="Times New Roman"/>
        <family val="1"/>
      </rPr>
      <t xml:space="preserve"> собственники помещений в многоквартирном доме, количество квартир в котором составляет не более чем тридцать, имеют право выбрать непосредственный способ управления МКД</t>
    </r>
  </si>
  <si>
    <r>
      <rPr>
        <b/>
        <sz val="11"/>
        <color indexed="8"/>
        <rFont val="Times New Roman"/>
        <family val="1"/>
      </rPr>
      <t>ч. 1 ст. 163 ЖК РФ</t>
    </r>
    <r>
      <rPr>
        <sz val="11"/>
        <color indexed="8"/>
        <rFont val="Times New Roman"/>
        <family val="1"/>
      </rPr>
      <t xml:space="preserve"> - способ управления (управление управляющей организацией) устанавливается соответственно уполномоченным Правительством Российской Федерации федеральным органом исполнительной власти, органом государственной власти субъекта Российской Федерации и органом местного самоуправления</t>
    </r>
  </si>
  <si>
    <r>
      <rPr>
        <b/>
        <sz val="11"/>
        <color indexed="8"/>
        <rFont val="Times New Roman"/>
        <family val="1"/>
      </rPr>
      <t>ч. 7 ст. 46 ЖК РФ</t>
    </r>
    <r>
      <rPr>
        <sz val="11"/>
        <color indexed="8"/>
        <rFont val="Times New Roman"/>
        <family val="1"/>
      </rPr>
      <t xml:space="preserve"> - решение о способе управления МКД (непосредственное управление (для МКД до 30 кв.) или управление управляющей организацией) принимается собственником единолично и оформляется в письменной форме</t>
    </r>
  </si>
  <si>
    <r>
      <rPr>
        <b/>
        <sz val="11"/>
        <color indexed="8"/>
        <rFont val="Times New Roman"/>
        <family val="1"/>
      </rPr>
      <t>п. 4 ч. 2 ст. 44 ЖК РФ</t>
    </r>
    <r>
      <rPr>
        <sz val="11"/>
        <color indexed="8"/>
        <rFont val="Times New Roman"/>
        <family val="1"/>
      </rPr>
      <t xml:space="preserve"> - выбор способа управления МКД (управление ТСЖ, ЖК, ЖСК; - управление управляющей организацией, либо непосредственное управление (для МКД до 30 кв.) осуществляется на основании решения общего собрания собственников помещений в МКД</t>
    </r>
  </si>
  <si>
    <r>
      <rPr>
        <sz val="11"/>
        <color indexed="8"/>
        <rFont val="Arial"/>
        <family val="2"/>
      </rPr>
      <t>≥</t>
    </r>
    <r>
      <rPr>
        <sz val="11"/>
        <color indexed="8"/>
        <rFont val="Times New Roman"/>
        <family val="1"/>
      </rPr>
      <t xml:space="preserve"> 22 + 23</t>
    </r>
  </si>
  <si>
    <r>
      <rPr>
        <sz val="11"/>
        <color indexed="8"/>
        <rFont val="Arial"/>
        <family val="2"/>
      </rPr>
      <t>≥</t>
    </r>
    <r>
      <rPr>
        <sz val="11"/>
        <color indexed="8"/>
        <rFont val="Times New Roman"/>
        <family val="1"/>
      </rPr>
      <t xml:space="preserve"> 44 + 45</t>
    </r>
  </si>
  <si>
    <r>
      <t xml:space="preserve">Число МКД, в отношении которых способ управления определен в порядке, установленном постановлением Правительства РФ от 06.02.2006 № 75 "О порядке проведения органом местного самоуправления открытого конкурса по отбору управляющей организации для управления многоквартирным домом"
- </t>
    </r>
    <r>
      <rPr>
        <b/>
        <sz val="11"/>
        <color indexed="8"/>
        <rFont val="Times New Roman"/>
        <family val="1"/>
      </rPr>
      <t>ч. 4 ст. 161 ЖК РФ</t>
    </r>
    <r>
      <rPr>
        <sz val="11"/>
        <color indexed="8"/>
        <rFont val="Times New Roman"/>
        <family val="1"/>
      </rPr>
      <t xml:space="preserve"> (поскольку в течение года собственниками помещений в МКД не выбран способ управления или принятое решение о выборе способа управления этим домом не было реализовано), 
- </t>
    </r>
    <r>
      <rPr>
        <b/>
        <sz val="11"/>
        <color indexed="8"/>
        <rFont val="Times New Roman"/>
        <family val="1"/>
      </rPr>
      <t>ч.2 ст. 163 ЖК РФ</t>
    </r>
    <r>
      <rPr>
        <sz val="11"/>
        <color indexed="8"/>
        <rFont val="Times New Roman"/>
        <family val="1"/>
      </rPr>
      <t xml:space="preserve"> (управление МКД, в которых доля Российской Федерации, субъекта Российской Федерации или муниципального образования в праве общей собственности на общее имущество в многоквартирных домах составляет более чем 50 %).
</t>
    </r>
    <r>
      <rPr>
        <sz val="10"/>
        <color indexed="8"/>
        <rFont val="Times New Roman"/>
        <family val="1"/>
      </rPr>
      <t xml:space="preserve">(МКД, в отношении которых способ управления определен по результатам открытых конкурсов по отбору управляющих организаций для управления МКД, </t>
    </r>
    <r>
      <rPr>
        <u val="single"/>
        <sz val="10"/>
        <color indexed="8"/>
        <rFont val="Times New Roman"/>
        <family val="1"/>
      </rPr>
      <t>проведенных органами местного самоуправления</t>
    </r>
    <r>
      <rPr>
        <sz val="10"/>
        <color indexed="8"/>
        <rFont val="Times New Roman"/>
        <family val="1"/>
      </rPr>
      <t>)</t>
    </r>
  </si>
  <si>
    <r>
      <rPr>
        <sz val="11"/>
        <color indexed="8"/>
        <rFont val="Arial"/>
        <family val="2"/>
      </rPr>
      <t>≥</t>
    </r>
    <r>
      <rPr>
        <sz val="11"/>
        <color indexed="8"/>
        <rFont val="Times New Roman"/>
        <family val="1"/>
      </rPr>
      <t xml:space="preserve"> 62 + 63</t>
    </r>
  </si>
  <si>
    <r>
      <rPr>
        <sz val="11"/>
        <color indexed="8"/>
        <rFont val="Arial"/>
        <family val="2"/>
      </rPr>
      <t>≥</t>
    </r>
    <r>
      <rPr>
        <sz val="11"/>
        <color indexed="8"/>
        <rFont val="Times New Roman"/>
        <family val="1"/>
      </rPr>
      <t xml:space="preserve"> 65 + 66</t>
    </r>
  </si>
  <si>
    <r>
      <rPr>
        <sz val="11"/>
        <color indexed="8"/>
        <rFont val="Arial"/>
        <family val="2"/>
      </rPr>
      <t>≥</t>
    </r>
    <r>
      <rPr>
        <sz val="11"/>
        <color indexed="8"/>
        <rFont val="Times New Roman"/>
        <family val="1"/>
      </rPr>
      <t xml:space="preserve"> 68 + 69</t>
    </r>
  </si>
  <si>
    <r>
      <rPr>
        <sz val="11"/>
        <color indexed="8"/>
        <rFont val="Arial"/>
        <family val="2"/>
      </rPr>
      <t>≥</t>
    </r>
    <r>
      <rPr>
        <sz val="11"/>
        <color indexed="8"/>
        <rFont val="Times New Roman"/>
        <family val="1"/>
      </rPr>
      <t xml:space="preserve"> 71 + 72</t>
    </r>
  </si>
  <si>
    <r>
      <rPr>
        <sz val="11"/>
        <color indexed="8"/>
        <rFont val="Arial"/>
        <family val="2"/>
      </rPr>
      <t>≥</t>
    </r>
    <r>
      <rPr>
        <sz val="11"/>
        <color indexed="8"/>
        <rFont val="Times New Roman"/>
        <family val="1"/>
      </rPr>
      <t xml:space="preserve"> 74 + 75</t>
    </r>
  </si>
  <si>
    <r>
      <rPr>
        <sz val="11"/>
        <color indexed="8"/>
        <rFont val="Arial"/>
        <family val="2"/>
      </rPr>
      <t>≥</t>
    </r>
    <r>
      <rPr>
        <sz val="11"/>
        <color indexed="8"/>
        <rFont val="Times New Roman"/>
        <family val="1"/>
      </rPr>
      <t xml:space="preserve"> 77 + 78</t>
    </r>
  </si>
  <si>
    <r>
      <rPr>
        <sz val="11"/>
        <color indexed="8"/>
        <rFont val="Arial"/>
        <family val="2"/>
      </rPr>
      <t>≥</t>
    </r>
    <r>
      <rPr>
        <sz val="11"/>
        <color indexed="8"/>
        <rFont val="Times New Roman"/>
        <family val="1"/>
      </rPr>
      <t xml:space="preserve"> 80 + 81</t>
    </r>
  </si>
  <si>
    <r>
      <rPr>
        <sz val="11"/>
        <color indexed="8"/>
        <rFont val="Arial"/>
        <family val="2"/>
      </rPr>
      <t>≥</t>
    </r>
    <r>
      <rPr>
        <sz val="11"/>
        <color indexed="8"/>
        <rFont val="Times New Roman"/>
        <family val="1"/>
      </rPr>
      <t xml:space="preserve"> 95 + 96 + 97 + 98 + 99 + 100 + 101</t>
    </r>
  </si>
  <si>
    <t>В соответствии с пунктами 1,2,3 части 2 статьи 161 ЖК РФ собственники помещений в МКД
обязаны выбрать один из способов управления многоквартирным домом
(в сумме со строками 05, 06, 07 должны составлять общее количество МКД = строке 01)</t>
  </si>
  <si>
    <r>
      <t xml:space="preserve">Отражается число многоквартирных домов, в которых доля Российской Федерации, субъекта Российской Федерации или муниципального образования в праве общей собственности на общее имущество в многоквартирных домах составляет более чем пятьдесят процентов.
</t>
    </r>
    <r>
      <rPr>
        <b/>
        <sz val="11"/>
        <color indexed="8"/>
        <rFont val="Times New Roman"/>
        <family val="1"/>
      </rPr>
      <t>В соответствии с ч.2 ст. 163 ЖК РФ</t>
    </r>
    <r>
      <rPr>
        <sz val="11"/>
        <color indexed="8"/>
        <rFont val="Times New Roman"/>
        <family val="1"/>
      </rPr>
      <t xml:space="preserve"> управление МКД, в котором доля Российской Федерации, 
субъекта Российской Федерации или муниципального образования в праве общей собственности на общее имущество в многоквартирном доме составляет более чем 50 %, осуществляется на основании договора управления данным домом, заключенного с управляющей организацией, выбранной по результатам открытого конкурса, который проводится в порядке, установленном Правительством Российской Федерации в соответствии с </t>
    </r>
    <r>
      <rPr>
        <b/>
        <sz val="11"/>
        <color indexed="8"/>
        <rFont val="Times New Roman"/>
        <family val="1"/>
      </rPr>
      <t>ч. 4 ст. 161 ЖК РФ</t>
    </r>
    <r>
      <rPr>
        <sz val="11"/>
        <color indexed="8"/>
        <rFont val="Times New Roman"/>
        <family val="1"/>
      </rPr>
      <t xml:space="preserve">
(т.е. указанные дома должны отражаться по строке 46).</t>
    </r>
  </si>
  <si>
    <r>
      <rPr>
        <b/>
        <sz val="11"/>
        <color indexed="8"/>
        <rFont val="Times New Roman"/>
        <family val="1"/>
      </rPr>
      <t>Строка 11 равна строке 1.</t>
    </r>
    <r>
      <rPr>
        <sz val="11"/>
        <color indexed="8"/>
        <rFont val="Times New Roman"/>
        <family val="1"/>
      </rPr>
      <t xml:space="preserve">
в соответствии </t>
    </r>
    <r>
      <rPr>
        <b/>
        <sz val="11"/>
        <color indexed="8"/>
        <rFont val="Times New Roman"/>
        <family val="1"/>
      </rPr>
      <t>со ст. 161 ЖК РФ</t>
    </r>
    <r>
      <rPr>
        <sz val="11"/>
        <color indexed="8"/>
        <rFont val="Times New Roman"/>
        <family val="1"/>
      </rPr>
      <t xml:space="preserve"> принятие решения, о выборе способа управления МКД является обязанностью всех собственников жилых помещений в МКД, включая те МКД, все помещения в которых принадлежат одному собственнику: строка 05, 06, а также те, в которых доля в общей собственности МКД более 50 % - строка 07.</t>
    </r>
  </si>
  <si>
    <r>
      <rPr>
        <b/>
        <sz val="11"/>
        <color indexed="8"/>
        <rFont val="Times New Roman"/>
        <family val="1"/>
      </rPr>
      <t>Строка 13 меньше либо равна строке 11.</t>
    </r>
    <r>
      <rPr>
        <sz val="11"/>
        <color indexed="8"/>
        <rFont val="Times New Roman"/>
        <family val="1"/>
      </rPr>
      <t xml:space="preserve">
по строке 13 приводится общее число МКД, в которых собственники 
помещений выбрали и реализуют способ управления данными МКД, нарастающим итогом с учетом предыдущих периодов (</t>
    </r>
    <r>
      <rPr>
        <u val="single"/>
        <sz val="11"/>
        <color indexed="8"/>
        <rFont val="Times New Roman"/>
        <family val="1"/>
      </rPr>
      <t>без учета МКД, управление которыми осуществляется управляющими организациями, выбранными по результатам открытых конкурсов, проведенных органами местного самоуправления - строка 07</t>
    </r>
    <r>
      <rPr>
        <sz val="11"/>
        <color indexed="8"/>
        <rFont val="Times New Roman"/>
        <family val="1"/>
      </rPr>
      <t>)
по строке 13 также указываются МКД, находящиеся в управлении единственного собственника (строка 05 и 06)</t>
    </r>
  </si>
  <si>
    <t>По строке 16 указывается количество МКД, находящихся под управлением управляющей организацией, выбранной:
- общим собранием собственников (МКД-строка б/н 1);
- по решению уполномоченного ОИВ в отношении МКД, находящихся в государственной/муниципальной собственности (МКД - строка 05);
- по решению единственного собственника (МКД - строка 06).</t>
  </si>
  <si>
    <t>Общая площадь жилых помещений в МКД, указанных по строке 16
(площадь МКД, указанных по строке 38 не должна превышать сумы строк 8,9,б/н (2))</t>
  </si>
  <si>
    <r>
      <t xml:space="preserve">По строке 01 указывается общее число многоквартирных домов независимо от форм собственности жилых помещений и способа управления. 
</t>
    </r>
    <r>
      <rPr>
        <b/>
        <sz val="11"/>
        <rFont val="Times New Roman"/>
        <family val="1"/>
      </rPr>
      <t>Многоквартирным домом</t>
    </r>
    <r>
      <rPr>
        <sz val="11"/>
        <rFont val="Times New Roman"/>
        <family val="1"/>
      </rPr>
      <t xml:space="preserve"> признается совокупность квартир с прямым доступом в помещения общего пользования.
</t>
    </r>
    <r>
      <rPr>
        <b/>
        <sz val="11"/>
        <rFont val="Times New Roman"/>
        <family val="1"/>
      </rPr>
      <t>Примечание:</t>
    </r>
    <r>
      <rPr>
        <sz val="11"/>
        <rFont val="Times New Roman"/>
        <family val="1"/>
      </rPr>
      <t xml:space="preserve"> Дома блокированной застройки в это число включаться не должны.
</t>
    </r>
    <r>
      <rPr>
        <b/>
        <sz val="11"/>
        <rFont val="Times New Roman"/>
        <family val="1"/>
      </rPr>
      <t>Данные по строкам 01, 03 должны соответствовать данным формы федерального статистического наблюдения 
№1-жилфонд "Сведения о жилищном фонде» ТОЛЬКО В ЧАСТИ, касающейся КОЛИЧЕСТВА МКД и площади жилых помещений в МКД (информация о домах блокированной застройки в указанные строки НЕ ВКЛЮЧАЕТСЯ).</t>
    </r>
  </si>
  <si>
    <t>00</t>
  </si>
  <si>
    <r>
      <t xml:space="preserve">По строке 00 указывается общая площадь многоквартирных домов, находящихся на территории субъекта Российской Федерации согласно отчетности, представляемой по форме федерального статистического наблюдения N 1-жилфонд, </t>
    </r>
    <r>
      <rPr>
        <b/>
        <sz val="11"/>
        <rFont val="Times New Roman"/>
        <family val="1"/>
      </rPr>
      <t>ТОЛЬКО В ЧАСТИ относящейся к площади жилых помещений в МКД (данные о домах блокированной застройки в указанные строки НЕ ВКЛЮЧАЮТСЯ).</t>
    </r>
  </si>
  <si>
    <t xml:space="preserve">Общая площадь многоквартирных домов </t>
  </si>
  <si>
    <t>строка 5 = 1-(6+7+б/н (1))</t>
  </si>
  <si>
    <t>Число многоквартирных домов, в отношении которых способ управления не выбран собственниками и не определен ОМС на открытом конкурсе</t>
  </si>
  <si>
    <t>46.1</t>
  </si>
  <si>
    <t>47.1</t>
  </si>
  <si>
    <t>Общая площадь жилых помещений в многоквартирных домах, в отношении которых способ управления не выбран собственниками и не определен ОМС на открытом конкурсе</t>
  </si>
  <si>
    <t xml:space="preserve"> =строка 01 -(строка 13+строка 46)
Значение по строкам 46.1 и 47.1. не должно быть меньше 0.</t>
  </si>
  <si>
    <t xml:space="preserve"> =строка 03 - (строка 35 + строка 47)
Значение по строкам 46.1 и 47.1. не должно быть меньше 0.</t>
  </si>
  <si>
    <r>
      <t xml:space="preserve">В строках 46.1.и 47.1. рассчитывается количество и общая площадь жилых помещений в многоквартирных домах, расположенных на территории региона, в отношении которых на момент представления очета способ управления не выбран собственниками жилых помещений и не определен ОМС на открытом конкурсе.
</t>
    </r>
    <r>
      <rPr>
        <b/>
        <sz val="11"/>
        <color indexed="8"/>
        <rFont val="Times New Roman"/>
        <family val="1"/>
      </rPr>
      <t xml:space="preserve">ПРАВИЛО: </t>
    </r>
    <r>
      <rPr>
        <sz val="11"/>
        <color indexed="8"/>
        <rFont val="Times New Roman"/>
        <family val="1"/>
      </rPr>
      <t>Значение по строкам 46.1 и 47.1. не должно быть меньше 0.</t>
    </r>
  </si>
  <si>
    <t>В случае, если значение по строкам 46.1. и 47.1 ≥ 0 (больше 0) НЕОБХОДИМО ПРЕДОСТАВИТЬ комментариии (в сопроводительном к отчету письме) с описанием причин и процессов, повлиявших на появление домов без управления</t>
  </si>
  <si>
    <t>Общая площадь жилых помещений в МКД, указанных по строке 01.</t>
  </si>
  <si>
    <t>Общая площадь жилых помещений в многоквартирных домах, указанных в строке 02 (количество квартир в которых не превышает 30).</t>
  </si>
  <si>
    <t>проверка (формулы)</t>
  </si>
  <si>
    <r>
      <t xml:space="preserve">Наименование организации, </t>
    </r>
    <r>
      <rPr>
        <b/>
        <sz val="10"/>
        <rFont val="Times New Roman"/>
        <family val="1"/>
      </rPr>
      <t xml:space="preserve">ИНН
</t>
    </r>
    <r>
      <rPr>
        <b/>
        <sz val="8"/>
        <rFont val="Times New Roman"/>
        <family val="1"/>
      </rPr>
      <t>(ОБЯЗАТЕЛЬНО)</t>
    </r>
  </si>
  <si>
    <t>Общая площадь жилых помещений в многоквартирных домах</t>
  </si>
  <si>
    <t>сегодня</t>
  </si>
  <si>
    <t>По строке 00 указывается ОБЩАЯ площадь многоквартирных домов, находящихся на территории субъекта Российской Федерации (данные о домах блокированной застройки НЕ ВКЛЮЧАЮТСЯ).</t>
  </si>
  <si>
    <t>Отношение организации к малому и среднему предпринимательству
да / нет</t>
  </si>
  <si>
    <t>Администрация Кривошеинского сельского поселения</t>
  </si>
  <si>
    <t>79191078</t>
  </si>
  <si>
    <t>636300, Томская область, Кривошеинский район, с. Кривошеино, ул. Ленина, 26</t>
  </si>
  <si>
    <t>Вед. спец. по вопр ЖКХ, ГО и ЧС</t>
  </si>
  <si>
    <t>Шеин В.А.</t>
  </si>
  <si>
    <t>krivsp@tomsk.gov.ru</t>
  </si>
  <si>
    <t>8(38251)2-20-12</t>
  </si>
  <si>
    <t>муниципальная</t>
  </si>
  <si>
    <t>8(38251) 2-29-62, 2-14-41</t>
  </si>
  <si>
    <t>Водоснабжение, водоотведение, теплоснабжение</t>
  </si>
  <si>
    <t xml:space="preserve">с. Кривошеино, с. Жуково,
 д. Новоисламбуль
</t>
  </si>
  <si>
    <r>
      <t xml:space="preserve">Наименование организации 
(Кривошеинский район),
ИНН
</t>
    </r>
    <r>
      <rPr>
        <sz val="11"/>
        <color indexed="12"/>
        <rFont val="Times New Roman"/>
        <family val="1"/>
      </rPr>
      <t>(ОБЯЗАТЕЛЬНО)</t>
    </r>
  </si>
  <si>
    <t>Томская область, Кривошеинский район,                   с. Кривошеино, ул. Ленина, 4</t>
  </si>
  <si>
    <t>Муниципальное унитарное предприятие "Жилищно-коммунальное хозяйство Кривошеинского сельского поселения" ИНН 7009003954</t>
  </si>
  <si>
    <t>нет</t>
  </si>
  <si>
    <r>
      <t>«19» июля 2019</t>
    </r>
    <r>
      <rPr>
        <u val="single"/>
        <sz val="10"/>
        <rFont val="Times New Roman"/>
        <family val="1"/>
      </rPr>
      <t xml:space="preserve"> </t>
    </r>
    <r>
      <rPr>
        <sz val="10"/>
        <rFont val="Times New Roman"/>
        <family val="1"/>
      </rPr>
      <t>года</t>
    </r>
  </si>
  <si>
    <t>Томаш Всеволод Юрьевич</t>
  </si>
  <si>
    <t xml:space="preserve">июнь </t>
  </si>
  <si>
    <r>
      <t>Отчет по форме 22-ЖКХ (реформа) 
"Сведения о структурных преобразованиях и организационных мероприятиях"
по итогам 1 полугодия 2019 года, представляемого МО в Департамент ЖКХ и государственного жилищного надзора Томской области</t>
    </r>
    <r>
      <rPr>
        <b/>
        <sz val="11"/>
        <color indexed="12"/>
        <rFont val="Calibri"/>
        <family val="2"/>
      </rPr>
      <t xml:space="preserve"> </t>
    </r>
    <r>
      <rPr>
        <b/>
        <u val="single"/>
        <sz val="14"/>
        <color indexed="12"/>
        <rFont val="Calibri"/>
        <family val="2"/>
      </rPr>
      <t>в срок до 20 июля 2019 года</t>
    </r>
    <r>
      <rPr>
        <b/>
        <sz val="11"/>
        <color indexed="8"/>
        <rFont val="Calibri"/>
        <family val="2"/>
      </rPr>
      <t xml:space="preserve">
</t>
    </r>
    <r>
      <rPr>
        <sz val="10"/>
        <rFont val="Arial Cyr"/>
        <family val="0"/>
      </rPr>
      <t>(в соответствии с Приказом Росстата от 10.07.2015 № 305 "Об утверждении статистического инструментария для организации Минстроем России федерального статистического наблюдения за ходом реформы в жилищно-коммунальной сфере")</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</si>
</sst>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419]d\-mmm\-yyyy;@"/>
  </numFmts>
  <fonts count="97">
    <font>
      <sz val="10"/>
      <name val="Arial Cyr"/>
      <family val="0"/>
    </font>
    <font>
      <sz val="10"/>
      <name val="Times New Roman"/>
      <family val="1"/>
    </font>
    <font>
      <b/>
      <sz val="10"/>
      <name val="Times New Roman"/>
      <family val="1"/>
    </font>
    <font>
      <sz val="8"/>
      <name val="Times New Roman"/>
      <family val="1"/>
    </font>
    <font>
      <sz val="12"/>
      <name val="Times New Roman"/>
      <family val="1"/>
    </font>
    <font>
      <b/>
      <sz val="12"/>
      <name val="Times New Roman"/>
      <family val="1"/>
    </font>
    <font>
      <sz val="10"/>
      <color indexed="8"/>
      <name val="Times New Roman"/>
      <family val="1"/>
    </font>
    <font>
      <sz val="11"/>
      <color indexed="8"/>
      <name val="Arial"/>
      <family val="2"/>
    </font>
    <font>
      <sz val="11"/>
      <color indexed="8"/>
      <name val="Times New Roman"/>
      <family val="1"/>
    </font>
    <font>
      <u val="single"/>
      <sz val="10"/>
      <name val="Times New Roman"/>
      <family val="1"/>
    </font>
    <font>
      <b/>
      <sz val="13"/>
      <name val="Times New Roman"/>
      <family val="1"/>
    </font>
    <font>
      <i/>
      <sz val="12"/>
      <name val="Times New Roman"/>
      <family val="1"/>
    </font>
    <font>
      <b/>
      <i/>
      <sz val="12"/>
      <name val="Times New Roman"/>
      <family val="1"/>
    </font>
    <font>
      <sz val="12"/>
      <color indexed="8"/>
      <name val="Times New Roman"/>
      <family val="1"/>
    </font>
    <font>
      <sz val="11"/>
      <name val="Times New Roman"/>
      <family val="1"/>
    </font>
    <font>
      <b/>
      <sz val="11"/>
      <name val="Times New Roman"/>
      <family val="1"/>
    </font>
    <font>
      <b/>
      <sz val="11"/>
      <color indexed="8"/>
      <name val="Times New Roman"/>
      <family val="1"/>
    </font>
    <font>
      <u val="single"/>
      <sz val="11"/>
      <color indexed="8"/>
      <name val="Times New Roman"/>
      <family val="1"/>
    </font>
    <font>
      <u val="single"/>
      <sz val="10"/>
      <color indexed="8"/>
      <name val="Times New Roman"/>
      <family val="1"/>
    </font>
    <font>
      <b/>
      <sz val="11"/>
      <color indexed="8"/>
      <name val="Calibri"/>
      <family val="2"/>
    </font>
    <font>
      <b/>
      <sz val="11"/>
      <color indexed="12"/>
      <name val="Calibri"/>
      <family val="2"/>
    </font>
    <font>
      <b/>
      <sz val="8"/>
      <name val="Times New Roman"/>
      <family val="1"/>
    </font>
    <font>
      <b/>
      <u val="single"/>
      <sz val="14"/>
      <color indexed="12"/>
      <name val="Calibri"/>
      <family val="2"/>
    </font>
    <font>
      <sz val="11"/>
      <color indexed="12"/>
      <name val="Times New Roman"/>
      <family val="1"/>
    </font>
    <font>
      <sz val="7.5"/>
      <name val="Times New Roman"/>
      <family val="1"/>
    </font>
    <font>
      <u val="single"/>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10"/>
      <color indexed="8"/>
      <name val="Arial Cyr"/>
      <family val="0"/>
    </font>
    <font>
      <sz val="9"/>
      <color indexed="8"/>
      <name val="Times New Roman"/>
      <family val="1"/>
    </font>
    <font>
      <sz val="10"/>
      <color indexed="53"/>
      <name val="Times New Roman"/>
      <family val="1"/>
    </font>
    <font>
      <b/>
      <sz val="12"/>
      <color indexed="53"/>
      <name val="Times New Roman"/>
      <family val="1"/>
    </font>
    <font>
      <sz val="10"/>
      <color indexed="12"/>
      <name val="Times New Roman"/>
      <family val="1"/>
    </font>
    <font>
      <b/>
      <sz val="10"/>
      <color indexed="8"/>
      <name val="Times New Roman"/>
      <family val="1"/>
    </font>
    <font>
      <b/>
      <sz val="10"/>
      <color indexed="12"/>
      <name val="Times New Roman"/>
      <family val="1"/>
    </font>
    <font>
      <i/>
      <sz val="11"/>
      <color indexed="8"/>
      <name val="Times New Roman"/>
      <family val="1"/>
    </font>
    <font>
      <b/>
      <sz val="10"/>
      <color indexed="53"/>
      <name val="Times New Roman"/>
      <family val="1"/>
    </font>
    <font>
      <b/>
      <sz val="16"/>
      <color indexed="10"/>
      <name val="Times New Roman"/>
      <family val="1"/>
    </font>
    <font>
      <b/>
      <sz val="12"/>
      <color indexed="10"/>
      <name val="Arial Cyr"/>
      <family val="2"/>
    </font>
    <font>
      <b/>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theme="1"/>
      <name val="Arial"/>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sz val="8"/>
      <color theme="1"/>
      <name val="Times New Roman"/>
      <family val="1"/>
    </font>
    <font>
      <sz val="10"/>
      <color rgb="FF000000"/>
      <name val="Times New Roman"/>
      <family val="1"/>
    </font>
    <font>
      <b/>
      <sz val="11"/>
      <color theme="1"/>
      <name val="Times New Roman"/>
      <family val="1"/>
    </font>
    <font>
      <sz val="10"/>
      <color theme="1"/>
      <name val="Arial Cyr"/>
      <family val="0"/>
    </font>
    <font>
      <sz val="9"/>
      <color theme="1"/>
      <name val="Times New Roman"/>
      <family val="1"/>
    </font>
    <font>
      <sz val="10"/>
      <color theme="9" tint="-0.24997000396251678"/>
      <name val="Times New Roman"/>
      <family val="1"/>
    </font>
    <font>
      <b/>
      <sz val="12"/>
      <color theme="9" tint="-0.24997000396251678"/>
      <name val="Times New Roman"/>
      <family val="1"/>
    </font>
    <font>
      <sz val="11"/>
      <color rgb="FF0000FF"/>
      <name val="Times New Roman"/>
      <family val="1"/>
    </font>
    <font>
      <sz val="11"/>
      <color rgb="FF000000"/>
      <name val="Times New Roman"/>
      <family val="1"/>
    </font>
    <font>
      <sz val="10"/>
      <color rgb="FF0000FF"/>
      <name val="Times New Roman"/>
      <family val="1"/>
    </font>
    <font>
      <b/>
      <sz val="16"/>
      <color rgb="FFFF0000"/>
      <name val="Times New Roman"/>
      <family val="1"/>
    </font>
    <font>
      <b/>
      <sz val="12"/>
      <color rgb="FFFF0000"/>
      <name val="Arial Cyr"/>
      <family val="2"/>
    </font>
    <font>
      <b/>
      <sz val="9"/>
      <color rgb="FFFF0000"/>
      <name val="Times New Roman"/>
      <family val="1"/>
    </font>
    <font>
      <b/>
      <sz val="10"/>
      <color theme="1"/>
      <name val="Times New Roman"/>
      <family val="1"/>
    </font>
    <font>
      <b/>
      <sz val="10"/>
      <color theme="9" tint="-0.24997000396251678"/>
      <name val="Times New Roman"/>
      <family val="1"/>
    </font>
    <font>
      <i/>
      <sz val="11"/>
      <color theme="1"/>
      <name val="Times New Roman"/>
      <family val="1"/>
    </font>
    <font>
      <sz val="10"/>
      <color rgb="FF0000CC"/>
      <name val="Times New Roman"/>
      <family val="1"/>
    </font>
    <font>
      <b/>
      <sz val="10"/>
      <color rgb="FF0000CC"/>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theme="0" tint="-0.04997999966144562"/>
        <bgColor indexed="64"/>
      </patternFill>
    </fill>
    <fill>
      <patternFill patternType="solid">
        <fgColor theme="2" tint="-0.09996999800205231"/>
        <bgColor indexed="64"/>
      </patternFill>
    </fill>
    <fill>
      <patternFill patternType="solid">
        <fgColor rgb="FFCC99FF"/>
        <bgColor indexed="64"/>
      </patternFill>
    </fill>
    <fill>
      <patternFill patternType="solid">
        <fgColor rgb="FF99FFCC"/>
        <bgColor indexed="64"/>
      </patternFill>
    </fill>
    <fill>
      <patternFill patternType="solid">
        <fgColor theme="0"/>
        <bgColor indexed="64"/>
      </patternFill>
    </fill>
    <fill>
      <patternFill patternType="solid">
        <fgColor theme="0" tint="-0.149990007281303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right style="medium"/>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medium"/>
      <top style="medium"/>
      <bottom>
        <color indexed="63"/>
      </bottom>
    </border>
    <border>
      <left style="thin"/>
      <right style="medium"/>
      <top style="thin"/>
      <bottom>
        <color indexed="63"/>
      </bottom>
    </border>
    <border>
      <left style="thin"/>
      <right style="medium"/>
      <top>
        <color indexed="63"/>
      </top>
      <bottom style="thin"/>
    </border>
    <border>
      <left style="thin"/>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0" fontId="61" fillId="27" borderId="1" applyNumberFormat="0" applyAlignment="0" applyProtection="0"/>
    <xf numFmtId="0" fontId="6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8" borderId="7" applyNumberFormat="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0">
      <alignment/>
      <protection/>
    </xf>
    <xf numFmtId="0" fontId="7" fillId="0" borderId="0">
      <alignment/>
      <protection/>
    </xf>
    <xf numFmtId="0" fontId="71" fillId="0" borderId="0" applyNumberFormat="0" applyFill="0" applyBorder="0" applyAlignment="0" applyProtection="0"/>
    <xf numFmtId="0" fontId="72" fillId="30" borderId="0" applyNumberFormat="0" applyBorder="0" applyAlignment="0" applyProtection="0"/>
    <xf numFmtId="0" fontId="7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6" fillId="32" borderId="0" applyNumberFormat="0" applyBorder="0" applyAlignment="0" applyProtection="0"/>
  </cellStyleXfs>
  <cellXfs count="494">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1" fillId="0" borderId="0" xfId="0" applyFont="1" applyFill="1" applyBorder="1" applyAlignment="1">
      <alignment horizontal="center" vertical="center" wrapText="1"/>
    </xf>
    <xf numFmtId="0" fontId="1" fillId="33" borderId="0" xfId="0" applyFont="1" applyFill="1" applyBorder="1" applyAlignment="1">
      <alignment horizontal="right"/>
    </xf>
    <xf numFmtId="0" fontId="1" fillId="33" borderId="10" xfId="0" applyFont="1" applyFill="1" applyBorder="1" applyAlignment="1">
      <alignment/>
    </xf>
    <xf numFmtId="0" fontId="1" fillId="33" borderId="11" xfId="0" applyFont="1" applyFill="1" applyBorder="1" applyAlignment="1">
      <alignment/>
    </xf>
    <xf numFmtId="0" fontId="3" fillId="33" borderId="11" xfId="0" applyFont="1" applyFill="1" applyBorder="1" applyAlignment="1">
      <alignment horizontal="center" vertical="top"/>
    </xf>
    <xf numFmtId="0" fontId="1" fillId="33" borderId="12" xfId="0" applyFont="1" applyFill="1" applyBorder="1" applyAlignment="1">
      <alignment/>
    </xf>
    <xf numFmtId="0" fontId="1" fillId="0" borderId="13"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1" fillId="0" borderId="16"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xf>
    <xf numFmtId="0" fontId="1" fillId="0" borderId="17" xfId="0" applyFont="1" applyBorder="1" applyAlignment="1">
      <alignment horizontal="left"/>
    </xf>
    <xf numFmtId="0" fontId="1" fillId="0" borderId="0" xfId="0" applyFont="1" applyBorder="1" applyAlignment="1">
      <alignment horizontal="center" vertical="center"/>
    </xf>
    <xf numFmtId="0" fontId="1" fillId="0" borderId="0" xfId="0" applyFont="1" applyBorder="1" applyAlignment="1">
      <alignment horizontal="left" vertical="top"/>
    </xf>
    <xf numFmtId="0" fontId="1" fillId="0" borderId="17" xfId="0" applyFont="1" applyBorder="1" applyAlignment="1">
      <alignment horizontal="left" vertical="top"/>
    </xf>
    <xf numFmtId="0" fontId="1" fillId="0" borderId="17" xfId="0" applyFont="1" applyBorder="1" applyAlignment="1">
      <alignment/>
    </xf>
    <xf numFmtId="0" fontId="1" fillId="0" borderId="0" xfId="0" applyFont="1" applyBorder="1" applyAlignment="1">
      <alignment horizontal="center" vertical="center" wrapText="1"/>
    </xf>
    <xf numFmtId="49" fontId="1" fillId="0" borderId="16" xfId="0" applyNumberFormat="1" applyFont="1" applyBorder="1" applyAlignment="1">
      <alignment horizontal="left" vertical="top"/>
    </xf>
    <xf numFmtId="0" fontId="1" fillId="0" borderId="18" xfId="0" applyFont="1" applyBorder="1" applyAlignment="1">
      <alignment horizontal="left"/>
    </xf>
    <xf numFmtId="0" fontId="1" fillId="0" borderId="19" xfId="0" applyFont="1" applyBorder="1" applyAlignment="1">
      <alignment/>
    </xf>
    <xf numFmtId="0" fontId="1" fillId="0" borderId="20" xfId="0" applyFont="1" applyBorder="1" applyAlignment="1">
      <alignment/>
    </xf>
    <xf numFmtId="0" fontId="1" fillId="0" borderId="18" xfId="0" applyFont="1" applyBorder="1" applyAlignment="1">
      <alignment/>
    </xf>
    <xf numFmtId="0" fontId="1" fillId="0" borderId="0" xfId="0" applyFont="1" applyAlignment="1">
      <alignment vertical="top"/>
    </xf>
    <xf numFmtId="0" fontId="1" fillId="0" borderId="0" xfId="0" applyFont="1" applyFill="1"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left" vertical="top"/>
    </xf>
    <xf numFmtId="0" fontId="1" fillId="0" borderId="19" xfId="0" applyFont="1" applyBorder="1" applyAlignment="1">
      <alignment vertical="top"/>
    </xf>
    <xf numFmtId="0" fontId="1" fillId="0" borderId="0" xfId="0" applyFont="1" applyAlignment="1">
      <alignment horizontal="right"/>
    </xf>
    <xf numFmtId="0" fontId="3" fillId="0" borderId="0" xfId="0" applyFont="1" applyAlignment="1">
      <alignment/>
    </xf>
    <xf numFmtId="0" fontId="3" fillId="0" borderId="0" xfId="0" applyFont="1" applyAlignment="1">
      <alignment horizontal="center" vertical="top"/>
    </xf>
    <xf numFmtId="0" fontId="1" fillId="0" borderId="0" xfId="0" applyFont="1" applyBorder="1" applyAlignment="1">
      <alignment horizontal="center" vertical="top"/>
    </xf>
    <xf numFmtId="0" fontId="1" fillId="0" borderId="0" xfId="0" applyFont="1" applyAlignment="1">
      <alignment horizontal="left"/>
    </xf>
    <xf numFmtId="49" fontId="1" fillId="0" borderId="19" xfId="0" applyNumberFormat="1" applyFont="1" applyBorder="1" applyAlignment="1">
      <alignment horizontal="right" vertical="top"/>
    </xf>
    <xf numFmtId="0" fontId="1" fillId="33" borderId="21" xfId="0" applyFont="1" applyFill="1" applyBorder="1" applyAlignment="1">
      <alignment/>
    </xf>
    <xf numFmtId="0" fontId="1" fillId="33" borderId="0" xfId="0" applyFont="1" applyFill="1" applyBorder="1" applyAlignment="1">
      <alignment/>
    </xf>
    <xf numFmtId="0" fontId="1" fillId="33" borderId="0" xfId="0" applyFont="1" applyFill="1" applyAlignment="1">
      <alignment/>
    </xf>
    <xf numFmtId="0" fontId="1" fillId="33" borderId="22" xfId="0" applyFont="1" applyFill="1" applyBorder="1" applyAlignment="1">
      <alignment/>
    </xf>
    <xf numFmtId="0" fontId="1" fillId="0" borderId="0" xfId="0" applyFont="1" applyBorder="1" applyAlignment="1">
      <alignment vertical="center"/>
    </xf>
    <xf numFmtId="0" fontId="1" fillId="0" borderId="19" xfId="0" applyFont="1" applyFill="1" applyBorder="1" applyAlignment="1">
      <alignment horizontal="center" vertical="center"/>
    </xf>
    <xf numFmtId="0" fontId="1" fillId="0" borderId="19" xfId="0" applyFont="1" applyFill="1" applyBorder="1" applyAlignment="1">
      <alignment/>
    </xf>
    <xf numFmtId="0" fontId="1" fillId="0" borderId="23" xfId="0" applyFont="1" applyBorder="1" applyAlignment="1">
      <alignment horizontal="left"/>
    </xf>
    <xf numFmtId="0" fontId="1" fillId="0" borderId="24" xfId="0" applyFont="1" applyBorder="1" applyAlignment="1">
      <alignment/>
    </xf>
    <xf numFmtId="0" fontId="2" fillId="0" borderId="25" xfId="0" applyFont="1" applyBorder="1" applyAlignment="1">
      <alignment horizontal="center"/>
    </xf>
    <xf numFmtId="0" fontId="1" fillId="0" borderId="23" xfId="0" applyFont="1" applyFill="1" applyBorder="1" applyAlignment="1">
      <alignment horizontal="left"/>
    </xf>
    <xf numFmtId="0" fontId="2" fillId="0" borderId="25" xfId="0" applyFont="1" applyBorder="1" applyAlignment="1">
      <alignment/>
    </xf>
    <xf numFmtId="0" fontId="1" fillId="0" borderId="0" xfId="0" applyFont="1" applyBorder="1" applyAlignment="1">
      <alignment horizontal="center"/>
    </xf>
    <xf numFmtId="0" fontId="77" fillId="0" borderId="26" xfId="0" applyFont="1" applyFill="1" applyBorder="1" applyAlignment="1">
      <alignment horizontal="justify" vertical="center" wrapText="1"/>
    </xf>
    <xf numFmtId="0" fontId="77" fillId="0" borderId="27" xfId="0" applyFont="1" applyFill="1" applyBorder="1" applyAlignment="1">
      <alignment horizontal="justify" vertical="center" wrapText="1"/>
    </xf>
    <xf numFmtId="0" fontId="1" fillId="0" borderId="19" xfId="0" applyFont="1" applyBorder="1" applyAlignment="1">
      <alignment/>
    </xf>
    <xf numFmtId="0" fontId="78" fillId="0" borderId="0" xfId="0" applyFont="1" applyAlignment="1">
      <alignment/>
    </xf>
    <xf numFmtId="0" fontId="78" fillId="0" borderId="0" xfId="0" applyFont="1" applyFill="1" applyAlignment="1">
      <alignment/>
    </xf>
    <xf numFmtId="0" fontId="78" fillId="0" borderId="0" xfId="0" applyFont="1" applyAlignment="1">
      <alignment wrapText="1"/>
    </xf>
    <xf numFmtId="0" fontId="79" fillId="0" borderId="0" xfId="0" applyFont="1" applyAlignment="1">
      <alignment/>
    </xf>
    <xf numFmtId="0" fontId="79" fillId="0" borderId="0" xfId="0" applyFont="1" applyAlignment="1">
      <alignment horizontal="center" vertical="top"/>
    </xf>
    <xf numFmtId="0" fontId="78" fillId="0" borderId="19" xfId="0" applyFont="1" applyBorder="1" applyAlignment="1">
      <alignment wrapText="1"/>
    </xf>
    <xf numFmtId="0" fontId="1" fillId="0" borderId="0" xfId="0" applyFont="1" applyFill="1" applyAlignment="1">
      <alignment horizontal="right"/>
    </xf>
    <xf numFmtId="0" fontId="1" fillId="0" borderId="0" xfId="0" applyFont="1" applyAlignment="1">
      <alignment/>
    </xf>
    <xf numFmtId="0" fontId="1" fillId="0" borderId="0" xfId="0" applyFont="1" applyBorder="1" applyAlignment="1">
      <alignment/>
    </xf>
    <xf numFmtId="0" fontId="3" fillId="0" borderId="0" xfId="0" applyFont="1" applyBorder="1" applyAlignment="1">
      <alignment vertical="top"/>
    </xf>
    <xf numFmtId="49" fontId="1" fillId="0" borderId="0" xfId="0" applyNumberFormat="1" applyFont="1" applyBorder="1" applyAlignment="1">
      <alignment/>
    </xf>
    <xf numFmtId="0" fontId="3" fillId="0" borderId="0" xfId="0" applyFont="1" applyBorder="1" applyAlignment="1">
      <alignment/>
    </xf>
    <xf numFmtId="0" fontId="77" fillId="0" borderId="26" xfId="0" applyFont="1" applyFill="1" applyBorder="1" applyAlignment="1">
      <alignment vertical="top" wrapText="1"/>
    </xf>
    <xf numFmtId="0" fontId="10" fillId="0" borderId="0" xfId="0" applyFont="1" applyAlignment="1">
      <alignment horizontal="center" vertical="center"/>
    </xf>
    <xf numFmtId="0" fontId="4" fillId="0" borderId="0" xfId="0" applyFont="1" applyAlignment="1">
      <alignment horizontal="left" vertical="center" wrapText="1"/>
    </xf>
    <xf numFmtId="0" fontId="0" fillId="0" borderId="0" xfId="0" applyAlignment="1">
      <alignment horizontal="left" wrapText="1"/>
    </xf>
    <xf numFmtId="0" fontId="5" fillId="0" borderId="0" xfId="0" applyFont="1" applyAlignment="1">
      <alignment horizontal="left" vertical="center" wrapText="1"/>
    </xf>
    <xf numFmtId="0" fontId="1" fillId="0" borderId="26" xfId="0" applyFont="1" applyBorder="1" applyAlignment="1">
      <alignment horizontal="center" vertical="center" wrapText="1"/>
    </xf>
    <xf numFmtId="0" fontId="2" fillId="0" borderId="26" xfId="0" applyFont="1" applyBorder="1" applyAlignment="1">
      <alignment horizontal="center" vertical="center" wrapText="1"/>
    </xf>
    <xf numFmtId="0" fontId="80" fillId="0" borderId="26" xfId="0" applyFont="1" applyBorder="1" applyAlignment="1">
      <alignment horizontal="center" vertical="center" wrapText="1"/>
    </xf>
    <xf numFmtId="0" fontId="80" fillId="0" borderId="26" xfId="0" applyFont="1" applyBorder="1" applyAlignment="1">
      <alignment vertical="center" wrapText="1"/>
    </xf>
    <xf numFmtId="0" fontId="6" fillId="0" borderId="26" xfId="0" applyFont="1" applyFill="1" applyBorder="1" applyAlignment="1">
      <alignment horizontal="center" vertical="top" wrapText="1"/>
    </xf>
    <xf numFmtId="0" fontId="6" fillId="0" borderId="26" xfId="0" applyFont="1" applyFill="1" applyBorder="1" applyAlignment="1">
      <alignment horizontal="left" vertical="top" wrapText="1"/>
    </xf>
    <xf numFmtId="0" fontId="4" fillId="0" borderId="0" xfId="0" applyFont="1" applyAlignment="1">
      <alignment horizontal="justify" vertical="center"/>
    </xf>
    <xf numFmtId="0" fontId="4" fillId="0" borderId="0" xfId="0" applyFont="1" applyAlignment="1">
      <alignment horizontal="justify" vertical="top"/>
    </xf>
    <xf numFmtId="0" fontId="1" fillId="0" borderId="0" xfId="0" applyFont="1" applyAlignment="1">
      <alignment horizontal="justify" vertical="top"/>
    </xf>
    <xf numFmtId="0" fontId="5" fillId="0" borderId="0" xfId="0" applyFont="1" applyAlignment="1">
      <alignment horizontal="justify" vertical="center"/>
    </xf>
    <xf numFmtId="0" fontId="4" fillId="0" borderId="0" xfId="0" applyFont="1" applyAlignment="1">
      <alignment wrapText="1"/>
    </xf>
    <xf numFmtId="0" fontId="78" fillId="0" borderId="26" xfId="0" applyFont="1" applyBorder="1" applyAlignment="1">
      <alignment horizontal="center" vertical="top" wrapText="1"/>
    </xf>
    <xf numFmtId="0" fontId="78" fillId="0" borderId="26" xfId="0" applyFont="1" applyBorder="1" applyAlignment="1">
      <alignment horizontal="center"/>
    </xf>
    <xf numFmtId="0" fontId="1" fillId="0" borderId="0" xfId="0" applyFont="1" applyAlignment="1">
      <alignment vertical="top" wrapText="1"/>
    </xf>
    <xf numFmtId="0" fontId="1" fillId="0" borderId="0" xfId="0" applyFont="1" applyAlignment="1">
      <alignment horizontal="right" vertical="top" wrapText="1"/>
    </xf>
    <xf numFmtId="0" fontId="14" fillId="0" borderId="26" xfId="0" applyFont="1" applyFill="1" applyBorder="1" applyAlignment="1">
      <alignment horizontal="center" vertical="top" wrapText="1"/>
    </xf>
    <xf numFmtId="0" fontId="8" fillId="0" borderId="26" xfId="0" applyFont="1" applyFill="1" applyBorder="1" applyAlignment="1">
      <alignment horizontal="left" vertical="top" wrapText="1"/>
    </xf>
    <xf numFmtId="0" fontId="77" fillId="0" borderId="26" xfId="0" applyFont="1" applyFill="1" applyBorder="1" applyAlignment="1">
      <alignment wrapText="1"/>
    </xf>
    <xf numFmtId="0" fontId="77" fillId="0" borderId="27" xfId="0" applyFont="1" applyFill="1" applyBorder="1" applyAlignment="1">
      <alignment horizontal="center" vertical="center" wrapText="1"/>
    </xf>
    <xf numFmtId="0" fontId="77" fillId="0" borderId="27" xfId="0" applyFont="1" applyFill="1" applyBorder="1" applyAlignment="1">
      <alignment horizontal="justify" wrapText="1"/>
    </xf>
    <xf numFmtId="0" fontId="78" fillId="34" borderId="26" xfId="0" applyFont="1" applyFill="1" applyBorder="1" applyAlignment="1">
      <alignment horizontal="center" vertical="center"/>
    </xf>
    <xf numFmtId="0" fontId="78" fillId="0" borderId="26" xfId="0" applyFont="1" applyFill="1" applyBorder="1" applyAlignment="1">
      <alignment horizontal="center"/>
    </xf>
    <xf numFmtId="0" fontId="78" fillId="0" borderId="19" xfId="0" applyFont="1" applyBorder="1" applyAlignment="1">
      <alignment/>
    </xf>
    <xf numFmtId="0" fontId="77" fillId="0" borderId="28" xfId="0" applyFont="1" applyFill="1" applyBorder="1" applyAlignment="1">
      <alignment vertical="top" wrapText="1"/>
    </xf>
    <xf numFmtId="0" fontId="77" fillId="0" borderId="29" xfId="0" applyFont="1" applyFill="1" applyBorder="1" applyAlignment="1">
      <alignment vertical="top" wrapText="1"/>
    </xf>
    <xf numFmtId="174" fontId="78" fillId="0" borderId="26" xfId="0" applyNumberFormat="1" applyFont="1" applyBorder="1" applyAlignment="1">
      <alignment horizontal="center"/>
    </xf>
    <xf numFmtId="174" fontId="78" fillId="0" borderId="26" xfId="0" applyNumberFormat="1" applyFont="1" applyFill="1" applyBorder="1" applyAlignment="1">
      <alignment horizontal="center"/>
    </xf>
    <xf numFmtId="0" fontId="78" fillId="4" borderId="26" xfId="0" applyFont="1" applyFill="1" applyBorder="1" applyAlignment="1">
      <alignment horizontal="center"/>
    </xf>
    <xf numFmtId="174" fontId="78" fillId="4" borderId="26" xfId="0" applyNumberFormat="1" applyFont="1" applyFill="1" applyBorder="1" applyAlignment="1">
      <alignment horizontal="center"/>
    </xf>
    <xf numFmtId="2" fontId="78" fillId="4" borderId="26" xfId="0" applyNumberFormat="1" applyFont="1" applyFill="1" applyBorder="1" applyAlignment="1">
      <alignment horizontal="center"/>
    </xf>
    <xf numFmtId="0" fontId="78" fillId="0" borderId="0" xfId="0" applyFont="1" applyFill="1" applyAlignment="1">
      <alignment horizontal="right"/>
    </xf>
    <xf numFmtId="0" fontId="81" fillId="2" borderId="0" xfId="0" applyFont="1" applyFill="1" applyBorder="1" applyAlignment="1">
      <alignment vertical="center" wrapText="1"/>
    </xf>
    <xf numFmtId="49" fontId="78" fillId="2" borderId="25" xfId="0" applyNumberFormat="1" applyFont="1" applyFill="1" applyBorder="1" applyAlignment="1">
      <alignment horizontal="center" wrapText="1"/>
    </xf>
    <xf numFmtId="49" fontId="78" fillId="2" borderId="30" xfId="0" applyNumberFormat="1" applyFont="1" applyFill="1" applyBorder="1" applyAlignment="1">
      <alignment wrapText="1"/>
    </xf>
    <xf numFmtId="49" fontId="78" fillId="2" borderId="27" xfId="0" applyNumberFormat="1" applyFont="1" applyFill="1" applyBorder="1" applyAlignment="1">
      <alignment wrapText="1"/>
    </xf>
    <xf numFmtId="0" fontId="77" fillId="0" borderId="29" xfId="0" applyFont="1" applyFill="1" applyBorder="1" applyAlignment="1">
      <alignment horizontal="justify" wrapText="1"/>
    </xf>
    <xf numFmtId="10" fontId="77" fillId="0" borderId="26" xfId="0" applyNumberFormat="1" applyFont="1" applyFill="1" applyBorder="1" applyAlignment="1" applyProtection="1">
      <alignment horizontal="left" vertical="center" wrapText="1"/>
      <protection/>
    </xf>
    <xf numFmtId="0" fontId="77" fillId="0" borderId="26" xfId="0" applyFont="1" applyFill="1" applyBorder="1" applyAlignment="1">
      <alignment horizontal="justify" vertical="top" wrapText="1"/>
    </xf>
    <xf numFmtId="0" fontId="77" fillId="0" borderId="26" xfId="0" applyFont="1" applyFill="1" applyBorder="1" applyAlignment="1">
      <alignment horizontal="justify" wrapText="1"/>
    </xf>
    <xf numFmtId="0" fontId="81" fillId="0" borderId="26" xfId="0" applyFont="1" applyFill="1" applyBorder="1" applyAlignment="1">
      <alignment horizontal="justify" vertical="center" wrapText="1"/>
    </xf>
    <xf numFmtId="10" fontId="77" fillId="0" borderId="26" xfId="0" applyNumberFormat="1" applyFont="1" applyFill="1" applyBorder="1" applyAlignment="1" applyProtection="1">
      <alignment wrapText="1"/>
      <protection/>
    </xf>
    <xf numFmtId="0" fontId="82" fillId="0" borderId="31" xfId="0" applyFont="1" applyFill="1" applyBorder="1" applyAlignment="1">
      <alignment/>
    </xf>
    <xf numFmtId="0" fontId="78" fillId="0" borderId="0" xfId="0" applyFont="1" applyBorder="1" applyAlignment="1">
      <alignment/>
    </xf>
    <xf numFmtId="0" fontId="78" fillId="0" borderId="0" xfId="0" applyFont="1" applyBorder="1" applyAlignment="1">
      <alignment wrapText="1"/>
    </xf>
    <xf numFmtId="0" fontId="78" fillId="2" borderId="0" xfId="0" applyFont="1" applyFill="1" applyBorder="1" applyAlignment="1">
      <alignment wrapText="1"/>
    </xf>
    <xf numFmtId="0" fontId="77" fillId="0" borderId="26" xfId="0" applyFont="1" applyFill="1" applyBorder="1" applyAlignment="1">
      <alignment horizontal="left" wrapText="1"/>
    </xf>
    <xf numFmtId="10" fontId="77" fillId="0" borderId="26" xfId="0" applyNumberFormat="1" applyFont="1" applyFill="1" applyBorder="1" applyAlignment="1" applyProtection="1">
      <alignment horizontal="left" wrapText="1"/>
      <protection/>
    </xf>
    <xf numFmtId="10" fontId="77" fillId="0" borderId="32" xfId="0" applyNumberFormat="1" applyFont="1" applyFill="1" applyBorder="1" applyAlignment="1" applyProtection="1">
      <alignment horizontal="left" vertical="center" wrapText="1"/>
      <protection/>
    </xf>
    <xf numFmtId="0" fontId="78" fillId="0" borderId="26" xfId="0" applyFont="1" applyBorder="1" applyAlignment="1">
      <alignment horizontal="center" wrapText="1"/>
    </xf>
    <xf numFmtId="10" fontId="81" fillId="0" borderId="32" xfId="0" applyNumberFormat="1" applyFont="1" applyFill="1" applyBorder="1" applyAlignment="1" applyProtection="1">
      <alignment horizontal="left" vertical="center" wrapText="1"/>
      <protection/>
    </xf>
    <xf numFmtId="0" fontId="77" fillId="0" borderId="32" xfId="0" applyFont="1" applyFill="1" applyBorder="1" applyAlignment="1">
      <alignment horizontal="left" vertical="top" wrapText="1"/>
    </xf>
    <xf numFmtId="0" fontId="83" fillId="0" borderId="0" xfId="0" applyFont="1" applyFill="1" applyBorder="1" applyAlignment="1">
      <alignment horizontal="left" vertical="center"/>
    </xf>
    <xf numFmtId="0" fontId="83" fillId="0" borderId="0" xfId="0" applyFont="1" applyFill="1" applyBorder="1" applyAlignment="1">
      <alignment vertical="top"/>
    </xf>
    <xf numFmtId="0" fontId="78" fillId="0" borderId="26" xfId="0" applyFont="1" applyFill="1" applyBorder="1" applyAlignment="1">
      <alignment/>
    </xf>
    <xf numFmtId="0" fontId="78" fillId="0" borderId="26" xfId="0" applyFont="1" applyFill="1" applyBorder="1" applyAlignment="1">
      <alignment wrapText="1"/>
    </xf>
    <xf numFmtId="0" fontId="78" fillId="0" borderId="31" xfId="0" applyFont="1" applyFill="1" applyBorder="1" applyAlignment="1">
      <alignment/>
    </xf>
    <xf numFmtId="0" fontId="78" fillId="0" borderId="26" xfId="0" applyFont="1" applyFill="1" applyBorder="1" applyAlignment="1">
      <alignment/>
    </xf>
    <xf numFmtId="0" fontId="78" fillId="0" borderId="31" xfId="0" applyFont="1" applyFill="1" applyBorder="1" applyAlignment="1">
      <alignment vertical="top"/>
    </xf>
    <xf numFmtId="0" fontId="78" fillId="0" borderId="0" xfId="0" applyFont="1" applyFill="1" applyAlignment="1">
      <alignment wrapText="1"/>
    </xf>
    <xf numFmtId="0" fontId="78" fillId="0" borderId="0" xfId="0" applyFont="1" applyFill="1" applyAlignment="1">
      <alignment vertical="top" wrapText="1"/>
    </xf>
    <xf numFmtId="0" fontId="78" fillId="0" borderId="0" xfId="0" applyFont="1" applyFill="1" applyAlignment="1">
      <alignment vertical="top"/>
    </xf>
    <xf numFmtId="0" fontId="3" fillId="0" borderId="0" xfId="0" applyFont="1" applyBorder="1" applyAlignment="1">
      <alignment horizontal="center"/>
    </xf>
    <xf numFmtId="49" fontId="1" fillId="0" borderId="0" xfId="0" applyNumberFormat="1" applyFont="1" applyBorder="1" applyAlignment="1">
      <alignment horizontal="center"/>
    </xf>
    <xf numFmtId="0" fontId="9" fillId="0" borderId="0" xfId="0" applyFont="1" applyBorder="1" applyAlignment="1">
      <alignment horizontal="center"/>
    </xf>
    <xf numFmtId="0" fontId="3" fillId="0" borderId="0" xfId="0" applyFont="1" applyBorder="1" applyAlignment="1">
      <alignment horizontal="center" vertical="top"/>
    </xf>
    <xf numFmtId="0" fontId="78" fillId="4" borderId="27" xfId="0" applyFont="1" applyFill="1" applyBorder="1" applyAlignment="1">
      <alignment horizontal="center" wrapText="1"/>
    </xf>
    <xf numFmtId="174" fontId="78" fillId="4" borderId="27" xfId="0" applyNumberFormat="1" applyFont="1" applyFill="1" applyBorder="1" applyAlignment="1">
      <alignment horizontal="center" wrapText="1"/>
    </xf>
    <xf numFmtId="0" fontId="78" fillId="2" borderId="26" xfId="0" applyFont="1" applyFill="1" applyBorder="1" applyAlignment="1">
      <alignment horizontal="center"/>
    </xf>
    <xf numFmtId="0" fontId="78" fillId="2" borderId="29" xfId="0" applyFont="1" applyFill="1" applyBorder="1" applyAlignment="1">
      <alignment horizontal="center"/>
    </xf>
    <xf numFmtId="0" fontId="78" fillId="0" borderId="26" xfId="0" applyFont="1" applyBorder="1" applyAlignment="1">
      <alignment horizontal="center" vertical="center" wrapText="1"/>
    </xf>
    <xf numFmtId="0" fontId="78" fillId="34" borderId="26" xfId="0" applyFont="1" applyFill="1" applyBorder="1" applyAlignment="1">
      <alignment horizontal="center" vertical="center" wrapText="1"/>
    </xf>
    <xf numFmtId="174" fontId="78" fillId="0" borderId="26" xfId="0" applyNumberFormat="1" applyFont="1" applyBorder="1" applyAlignment="1">
      <alignment horizontal="center" wrapText="1"/>
    </xf>
    <xf numFmtId="1" fontId="78" fillId="0" borderId="26" xfId="0" applyNumberFormat="1" applyFont="1" applyBorder="1" applyAlignment="1">
      <alignment horizontal="center" wrapText="1"/>
    </xf>
    <xf numFmtId="0" fontId="84" fillId="0" borderId="26" xfId="0" applyFont="1" applyFill="1" applyBorder="1" applyAlignment="1">
      <alignment horizontal="center"/>
    </xf>
    <xf numFmtId="174" fontId="84" fillId="0" borderId="26" xfId="0" applyNumberFormat="1" applyFont="1" applyFill="1" applyBorder="1" applyAlignment="1">
      <alignment horizontal="center"/>
    </xf>
    <xf numFmtId="2" fontId="84" fillId="0" borderId="26" xfId="0" applyNumberFormat="1" applyFont="1" applyFill="1" applyBorder="1" applyAlignment="1">
      <alignment horizontal="center"/>
    </xf>
    <xf numFmtId="2" fontId="84" fillId="0" borderId="29" xfId="0" applyNumberFormat="1" applyFont="1" applyFill="1" applyBorder="1" applyAlignment="1">
      <alignment horizontal="center"/>
    </xf>
    <xf numFmtId="2" fontId="84" fillId="0" borderId="29" xfId="0" applyNumberFormat="1" applyFont="1" applyFill="1" applyBorder="1" applyAlignment="1">
      <alignment/>
    </xf>
    <xf numFmtId="2" fontId="84" fillId="0" borderId="28" xfId="0" applyNumberFormat="1" applyFont="1" applyFill="1" applyBorder="1" applyAlignment="1">
      <alignment horizontal="center"/>
    </xf>
    <xf numFmtId="2" fontId="84" fillId="0" borderId="28" xfId="0" applyNumberFormat="1" applyFont="1" applyFill="1" applyBorder="1" applyAlignment="1">
      <alignment/>
    </xf>
    <xf numFmtId="0" fontId="84" fillId="0" borderId="27" xfId="0" applyFont="1" applyFill="1" applyBorder="1" applyAlignment="1">
      <alignment horizontal="center" wrapText="1"/>
    </xf>
    <xf numFmtId="174" fontId="84" fillId="0" borderId="27" xfId="0" applyNumberFormat="1" applyFont="1" applyFill="1" applyBorder="1" applyAlignment="1">
      <alignment horizontal="center" wrapText="1"/>
    </xf>
    <xf numFmtId="0" fontId="84" fillId="0" borderId="29" xfId="0" applyFont="1" applyFill="1" applyBorder="1" applyAlignment="1">
      <alignment horizontal="center"/>
    </xf>
    <xf numFmtId="0" fontId="84" fillId="0" borderId="0" xfId="0" applyFont="1" applyFill="1" applyBorder="1" applyAlignment="1">
      <alignment wrapText="1"/>
    </xf>
    <xf numFmtId="0" fontId="85" fillId="0" borderId="0" xfId="0" applyFont="1" applyFill="1" applyBorder="1" applyAlignment="1">
      <alignment horizontal="center" vertical="center"/>
    </xf>
    <xf numFmtId="0" fontId="84" fillId="0" borderId="26" xfId="0" applyFont="1" applyFill="1" applyBorder="1" applyAlignment="1">
      <alignment horizontal="center" vertical="center" wrapText="1"/>
    </xf>
    <xf numFmtId="0" fontId="84" fillId="0" borderId="27" xfId="0" applyFont="1" applyFill="1" applyBorder="1" applyAlignment="1">
      <alignment horizontal="center" vertical="center" wrapText="1"/>
    </xf>
    <xf numFmtId="174" fontId="84" fillId="0" borderId="27" xfId="0" applyNumberFormat="1" applyFont="1" applyBorder="1" applyAlignment="1">
      <alignment horizontal="center" wrapText="1"/>
    </xf>
    <xf numFmtId="2" fontId="84" fillId="0" borderId="27" xfId="0" applyNumberFormat="1" applyFont="1" applyFill="1" applyBorder="1" applyAlignment="1">
      <alignment horizontal="center"/>
    </xf>
    <xf numFmtId="1" fontId="84" fillId="0" borderId="27" xfId="0" applyNumberFormat="1" applyFont="1" applyFill="1" applyBorder="1" applyAlignment="1">
      <alignment horizontal="center" wrapText="1"/>
    </xf>
    <xf numFmtId="10" fontId="14" fillId="0" borderId="32" xfId="0" applyNumberFormat="1" applyFont="1" applyFill="1" applyBorder="1" applyAlignment="1" applyProtection="1">
      <alignment horizontal="left" vertical="center" wrapText="1"/>
      <protection/>
    </xf>
    <xf numFmtId="10" fontId="8" fillId="0" borderId="32" xfId="0" applyNumberFormat="1" applyFont="1" applyFill="1" applyBorder="1" applyAlignment="1" applyProtection="1">
      <alignment horizontal="left" vertical="center" wrapText="1"/>
      <protection/>
    </xf>
    <xf numFmtId="0" fontId="0" fillId="0" borderId="0" xfId="0" applyFill="1" applyAlignment="1">
      <alignment/>
    </xf>
    <xf numFmtId="0" fontId="77" fillId="35" borderId="26" xfId="0" applyFont="1" applyFill="1" applyBorder="1" applyAlignment="1">
      <alignment horizontal="justify" vertical="top" wrapText="1"/>
    </xf>
    <xf numFmtId="174" fontId="78" fillId="35" borderId="26" xfId="0" applyNumberFormat="1" applyFont="1" applyFill="1" applyBorder="1" applyAlignment="1">
      <alignment horizontal="center"/>
    </xf>
    <xf numFmtId="174" fontId="84" fillId="3" borderId="26" xfId="0" applyNumberFormat="1" applyFont="1" applyFill="1" applyBorder="1" applyAlignment="1">
      <alignment horizontal="center"/>
    </xf>
    <xf numFmtId="0" fontId="86" fillId="36" borderId="27" xfId="0" applyFont="1" applyFill="1" applyBorder="1" applyAlignment="1">
      <alignment horizontal="justify" wrapText="1"/>
    </xf>
    <xf numFmtId="0" fontId="14" fillId="37" borderId="26"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1" fillId="0" borderId="0" xfId="0" applyFont="1" applyAlignment="1">
      <alignment horizontal="center" vertical="center"/>
    </xf>
    <xf numFmtId="0" fontId="24" fillId="0" borderId="19" xfId="0" applyFont="1" applyBorder="1" applyAlignment="1">
      <alignment/>
    </xf>
    <xf numFmtId="0" fontId="8" fillId="0" borderId="26" xfId="0" applyFont="1" applyFill="1" applyBorder="1" applyAlignment="1">
      <alignment horizontal="center" vertical="top" wrapText="1"/>
    </xf>
    <xf numFmtId="0" fontId="87" fillId="0" borderId="0" xfId="0" applyFont="1" applyAlignment="1">
      <alignment horizontal="center" vertical="top" wrapText="1"/>
    </xf>
    <xf numFmtId="0" fontId="1" fillId="0" borderId="0" xfId="0" applyFont="1" applyAlignment="1">
      <alignment horizontal="center"/>
    </xf>
    <xf numFmtId="0" fontId="14" fillId="38" borderId="0" xfId="0" applyFont="1" applyFill="1" applyAlignment="1">
      <alignment horizontal="center" vertical="top"/>
    </xf>
    <xf numFmtId="49" fontId="1" fillId="0" borderId="33" xfId="0" applyNumberFormat="1" applyFont="1" applyBorder="1" applyAlignment="1">
      <alignment horizontal="center" vertical="top"/>
    </xf>
    <xf numFmtId="49" fontId="1" fillId="0" borderId="34" xfId="0" applyNumberFormat="1" applyFont="1" applyFill="1" applyBorder="1" applyAlignment="1">
      <alignment horizontal="center" vertical="top"/>
    </xf>
    <xf numFmtId="49" fontId="1" fillId="0" borderId="35" xfId="0" applyNumberFormat="1" applyFont="1" applyFill="1" applyBorder="1" applyAlignment="1">
      <alignment horizontal="center" vertical="top"/>
    </xf>
    <xf numFmtId="49" fontId="1" fillId="0" borderId="36" xfId="0" applyNumberFormat="1" applyFont="1" applyFill="1" applyBorder="1" applyAlignment="1">
      <alignment horizontal="center" vertical="top"/>
    </xf>
    <xf numFmtId="0" fontId="1" fillId="0" borderId="25" xfId="0" applyFont="1" applyBorder="1" applyAlignment="1">
      <alignment horizontal="center" vertical="top"/>
    </xf>
    <xf numFmtId="0" fontId="1" fillId="0" borderId="23" xfId="0" applyFont="1" applyBorder="1" applyAlignment="1">
      <alignment horizontal="center" vertical="top"/>
    </xf>
    <xf numFmtId="0" fontId="1" fillId="0" borderId="24" xfId="0" applyFont="1" applyBorder="1" applyAlignment="1">
      <alignment horizontal="center" vertical="top"/>
    </xf>
    <xf numFmtId="0" fontId="1" fillId="0" borderId="37" xfId="0" applyFont="1" applyBorder="1" applyAlignment="1">
      <alignment horizontal="center" vertical="top"/>
    </xf>
    <xf numFmtId="0" fontId="1" fillId="0" borderId="38" xfId="0" applyFont="1" applyBorder="1" applyAlignment="1">
      <alignment horizontal="center" vertical="top"/>
    </xf>
    <xf numFmtId="0" fontId="1" fillId="0" borderId="39" xfId="0" applyFont="1" applyBorder="1" applyAlignment="1">
      <alignment horizontal="center" vertical="top"/>
    </xf>
    <xf numFmtId="0" fontId="1" fillId="0" borderId="25" xfId="0" applyFont="1" applyBorder="1" applyAlignment="1">
      <alignment horizontal="center" vertical="center" wrapText="1"/>
    </xf>
    <xf numFmtId="0" fontId="1" fillId="0" borderId="23"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33" borderId="34" xfId="0" applyFont="1" applyFill="1" applyBorder="1" applyAlignment="1">
      <alignment horizontal="center" vertical="center"/>
    </xf>
    <xf numFmtId="0" fontId="1" fillId="33" borderId="35" xfId="0" applyFont="1" applyFill="1" applyBorder="1" applyAlignment="1">
      <alignment horizontal="center" vertical="center"/>
    </xf>
    <xf numFmtId="0" fontId="1" fillId="33" borderId="36" xfId="0" applyFont="1" applyFill="1" applyBorder="1" applyAlignment="1">
      <alignment horizontal="center" vertical="center"/>
    </xf>
    <xf numFmtId="0" fontId="1" fillId="0" borderId="40" xfId="0" applyFont="1" applyBorder="1" applyAlignment="1">
      <alignment horizontal="center" vertical="top" wrapText="1"/>
    </xf>
    <xf numFmtId="0" fontId="1" fillId="0" borderId="41" xfId="0" applyFont="1" applyBorder="1" applyAlignment="1">
      <alignment horizontal="center" vertical="top" wrapText="1"/>
    </xf>
    <xf numFmtId="0" fontId="1" fillId="0" borderId="42" xfId="0" applyFont="1" applyBorder="1" applyAlignment="1">
      <alignment horizontal="center" vertical="top" wrapText="1"/>
    </xf>
    <xf numFmtId="49" fontId="1" fillId="0" borderId="19" xfId="0" applyNumberFormat="1" applyFont="1" applyBorder="1" applyAlignment="1">
      <alignment horizontal="center"/>
    </xf>
    <xf numFmtId="0" fontId="1" fillId="0" borderId="16" xfId="0" applyFont="1" applyBorder="1" applyAlignment="1">
      <alignment horizontal="center" vertical="top" wrapText="1"/>
    </xf>
    <xf numFmtId="0" fontId="1" fillId="0" borderId="0" xfId="0" applyFont="1" applyBorder="1" applyAlignment="1">
      <alignment horizontal="center" vertical="top" wrapText="1"/>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2" fillId="0" borderId="23" xfId="0" applyFont="1" applyBorder="1" applyAlignment="1">
      <alignment horizontal="left"/>
    </xf>
    <xf numFmtId="0" fontId="1" fillId="0" borderId="23" xfId="0" applyFont="1" applyBorder="1" applyAlignment="1">
      <alignment horizontal="left"/>
    </xf>
    <xf numFmtId="49" fontId="1" fillId="0" borderId="30" xfId="0" applyNumberFormat="1" applyFont="1" applyBorder="1" applyAlignment="1">
      <alignment horizontal="left"/>
    </xf>
    <xf numFmtId="49" fontId="1" fillId="0" borderId="0" xfId="0" applyNumberFormat="1" applyFont="1" applyBorder="1" applyAlignment="1">
      <alignment horizontal="right" vertical="center"/>
    </xf>
    <xf numFmtId="0" fontId="1" fillId="0" borderId="0" xfId="0" applyFont="1" applyAlignment="1">
      <alignment horizontal="center"/>
    </xf>
    <xf numFmtId="49" fontId="1" fillId="0" borderId="0" xfId="0" applyNumberFormat="1" applyFont="1" applyBorder="1" applyAlignment="1">
      <alignment horizontal="right"/>
    </xf>
    <xf numFmtId="0" fontId="1" fillId="33" borderId="21" xfId="0" applyFont="1" applyFill="1" applyBorder="1" applyAlignment="1">
      <alignment horizontal="center"/>
    </xf>
    <xf numFmtId="0" fontId="1" fillId="33" borderId="0" xfId="0" applyFont="1" applyFill="1" applyBorder="1" applyAlignment="1">
      <alignment horizontal="center"/>
    </xf>
    <xf numFmtId="0" fontId="1" fillId="33" borderId="22" xfId="0" applyFont="1" applyFill="1" applyBorder="1" applyAlignment="1">
      <alignment horizontal="center"/>
    </xf>
    <xf numFmtId="0" fontId="3" fillId="33" borderId="11" xfId="0" applyFont="1" applyFill="1" applyBorder="1" applyAlignment="1">
      <alignment horizontal="center" vertical="top"/>
    </xf>
    <xf numFmtId="0" fontId="2" fillId="33" borderId="34" xfId="0" applyFont="1" applyFill="1" applyBorder="1" applyAlignment="1">
      <alignment horizontal="center" vertical="center"/>
    </xf>
    <xf numFmtId="0" fontId="2" fillId="33" borderId="35" xfId="0" applyFont="1" applyFill="1" applyBorder="1" applyAlignment="1">
      <alignment horizontal="center" vertical="center"/>
    </xf>
    <xf numFmtId="0" fontId="2" fillId="33" borderId="36" xfId="0" applyFont="1" applyFill="1" applyBorder="1" applyAlignment="1">
      <alignment horizontal="center" vertical="center"/>
    </xf>
    <xf numFmtId="0" fontId="1" fillId="0" borderId="43" xfId="0" applyFont="1" applyBorder="1" applyAlignment="1">
      <alignment horizontal="center" vertical="top"/>
    </xf>
    <xf numFmtId="0" fontId="1" fillId="0" borderId="14" xfId="0" applyFont="1" applyBorder="1" applyAlignment="1">
      <alignment horizontal="center" vertical="top"/>
    </xf>
    <xf numFmtId="0" fontId="1" fillId="0" borderId="44" xfId="0" applyFont="1" applyBorder="1" applyAlignment="1">
      <alignment horizontal="center" vertical="top"/>
    </xf>
    <xf numFmtId="0" fontId="1" fillId="0" borderId="0" xfId="0" applyFont="1" applyBorder="1" applyAlignment="1">
      <alignment horizontal="center"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15" xfId="0" applyFont="1" applyBorder="1" applyAlignment="1">
      <alignment horizontal="center" vertical="top" wrapText="1"/>
    </xf>
    <xf numFmtId="0" fontId="1" fillId="0" borderId="30" xfId="0" applyFont="1" applyFill="1" applyBorder="1" applyAlignment="1">
      <alignment horizont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33" borderId="34" xfId="0" applyFont="1" applyFill="1" applyBorder="1" applyAlignment="1">
      <alignment horizontal="center" vertical="center" wrapText="1"/>
    </xf>
    <xf numFmtId="0" fontId="1" fillId="33" borderId="35" xfId="0" applyFont="1" applyFill="1" applyBorder="1" applyAlignment="1">
      <alignment horizontal="center" vertical="center" wrapText="1"/>
    </xf>
    <xf numFmtId="0" fontId="1" fillId="33" borderId="36" xfId="0" applyFont="1" applyFill="1" applyBorder="1" applyAlignment="1">
      <alignment horizontal="center" vertical="center" wrapText="1"/>
    </xf>
    <xf numFmtId="0" fontId="1" fillId="33" borderId="43" xfId="0" applyFont="1" applyFill="1" applyBorder="1" applyAlignment="1">
      <alignment horizontal="center"/>
    </xf>
    <xf numFmtId="0" fontId="1" fillId="33" borderId="14" xfId="0" applyFont="1" applyFill="1" applyBorder="1" applyAlignment="1">
      <alignment horizontal="center"/>
    </xf>
    <xf numFmtId="0" fontId="1" fillId="33" borderId="44" xfId="0" applyFont="1" applyFill="1" applyBorder="1" applyAlignment="1">
      <alignment horizontal="center"/>
    </xf>
    <xf numFmtId="49" fontId="88" fillId="33" borderId="19" xfId="0" applyNumberFormat="1" applyFont="1" applyFill="1" applyBorder="1" applyAlignment="1">
      <alignment horizontal="center"/>
    </xf>
    <xf numFmtId="0" fontId="1" fillId="33" borderId="0" xfId="0" applyFont="1" applyFill="1" applyBorder="1" applyAlignment="1">
      <alignment horizontal="right"/>
    </xf>
    <xf numFmtId="49" fontId="88" fillId="33" borderId="19" xfId="0" applyNumberFormat="1" applyFont="1" applyFill="1" applyBorder="1" applyAlignment="1">
      <alignment horizontal="left"/>
    </xf>
    <xf numFmtId="0" fontId="89" fillId="0" borderId="0" xfId="0" applyFont="1" applyFill="1" applyAlignment="1">
      <alignment horizontal="center" vertical="center" textRotation="90"/>
    </xf>
    <xf numFmtId="0" fontId="66" fillId="39" borderId="21" xfId="0" applyFont="1" applyFill="1" applyBorder="1" applyAlignment="1">
      <alignment horizontal="center" vertical="top" wrapText="1"/>
    </xf>
    <xf numFmtId="0" fontId="66" fillId="39" borderId="0" xfId="0" applyFont="1" applyFill="1" applyBorder="1" applyAlignment="1">
      <alignment horizontal="center" vertical="top" wrapText="1"/>
    </xf>
    <xf numFmtId="179" fontId="90" fillId="0" borderId="0" xfId="0" applyNumberFormat="1" applyFont="1" applyFill="1" applyBorder="1" applyAlignment="1">
      <alignment horizontal="center" vertical="center"/>
    </xf>
    <xf numFmtId="179" fontId="90" fillId="0" borderId="22" xfId="0" applyNumberFormat="1" applyFont="1" applyFill="1" applyBorder="1" applyAlignment="1">
      <alignment horizontal="center" vertical="center"/>
    </xf>
    <xf numFmtId="0" fontId="91" fillId="35" borderId="29" xfId="0" applyFont="1" applyFill="1" applyBorder="1" applyAlignment="1">
      <alignment horizontal="left" vertical="top" wrapText="1"/>
    </xf>
    <xf numFmtId="0" fontId="91" fillId="35" borderId="28" xfId="0" applyFont="1" applyFill="1" applyBorder="1" applyAlignment="1">
      <alignment horizontal="left" vertical="top" wrapText="1"/>
    </xf>
    <xf numFmtId="10" fontId="77" fillId="35" borderId="45" xfId="0" applyNumberFormat="1" applyFont="1" applyFill="1" applyBorder="1" applyAlignment="1" applyProtection="1">
      <alignment horizontal="left" vertical="center" wrapText="1"/>
      <protection/>
    </xf>
    <xf numFmtId="10" fontId="77" fillId="35" borderId="46" xfId="0" applyNumberFormat="1" applyFont="1" applyFill="1" applyBorder="1" applyAlignment="1" applyProtection="1">
      <alignment horizontal="left" vertical="center" wrapText="1"/>
      <protection/>
    </xf>
    <xf numFmtId="0" fontId="81" fillId="2" borderId="47" xfId="0" applyFont="1" applyFill="1" applyBorder="1" applyAlignment="1">
      <alignment horizontal="left" vertical="center" wrapText="1"/>
    </xf>
    <xf numFmtId="0" fontId="81" fillId="2" borderId="30" xfId="0" applyFont="1" applyFill="1" applyBorder="1" applyAlignment="1">
      <alignment horizontal="left" vertical="center" wrapText="1"/>
    </xf>
    <xf numFmtId="0" fontId="81" fillId="2" borderId="27" xfId="0" applyFont="1" applyFill="1" applyBorder="1" applyAlignment="1">
      <alignment horizontal="left" vertical="center" wrapText="1"/>
    </xf>
    <xf numFmtId="49" fontId="78" fillId="2" borderId="47" xfId="0" applyNumberFormat="1" applyFont="1" applyFill="1" applyBorder="1" applyAlignment="1">
      <alignment horizontal="center" wrapText="1"/>
    </xf>
    <xf numFmtId="49" fontId="78" fillId="2" borderId="30" xfId="0" applyNumberFormat="1" applyFont="1" applyFill="1" applyBorder="1" applyAlignment="1">
      <alignment horizontal="center" wrapText="1"/>
    </xf>
    <xf numFmtId="49" fontId="78" fillId="2" borderId="27" xfId="0" applyNumberFormat="1" applyFont="1" applyFill="1" applyBorder="1" applyAlignment="1">
      <alignment horizontal="center" wrapText="1"/>
    </xf>
    <xf numFmtId="0" fontId="78" fillId="2" borderId="47" xfId="0" applyFont="1" applyFill="1" applyBorder="1" applyAlignment="1">
      <alignment horizontal="center" wrapText="1"/>
    </xf>
    <xf numFmtId="0" fontId="78" fillId="2" borderId="30" xfId="0" applyFont="1" applyFill="1" applyBorder="1" applyAlignment="1">
      <alignment horizontal="center" wrapText="1"/>
    </xf>
    <xf numFmtId="0" fontId="78" fillId="2" borderId="27" xfId="0" applyFont="1" applyFill="1" applyBorder="1" applyAlignment="1">
      <alignment horizontal="center" wrapText="1"/>
    </xf>
    <xf numFmtId="0" fontId="92" fillId="35" borderId="47" xfId="0" applyFont="1" applyFill="1" applyBorder="1" applyAlignment="1">
      <alignment horizontal="left" vertical="top" wrapText="1"/>
    </xf>
    <xf numFmtId="0" fontId="92" fillId="35" borderId="30" xfId="0" applyFont="1" applyFill="1" applyBorder="1" applyAlignment="1">
      <alignment horizontal="left" vertical="top" wrapText="1"/>
    </xf>
    <xf numFmtId="0" fontId="92" fillId="35" borderId="27" xfId="0" applyFont="1" applyFill="1" applyBorder="1" applyAlignment="1">
      <alignment horizontal="left" vertical="top" wrapText="1"/>
    </xf>
    <xf numFmtId="49" fontId="78" fillId="35" borderId="47" xfId="0" applyNumberFormat="1" applyFont="1" applyFill="1" applyBorder="1" applyAlignment="1">
      <alignment horizontal="center" wrapText="1"/>
    </xf>
    <xf numFmtId="49" fontId="78" fillId="35" borderId="30" xfId="0" applyNumberFormat="1" applyFont="1" applyFill="1" applyBorder="1" applyAlignment="1">
      <alignment horizontal="center" wrapText="1"/>
    </xf>
    <xf numFmtId="49" fontId="78" fillId="35" borderId="27" xfId="0" applyNumberFormat="1" applyFont="1" applyFill="1" applyBorder="1" applyAlignment="1">
      <alignment horizontal="center" wrapText="1"/>
    </xf>
    <xf numFmtId="2" fontId="84" fillId="0" borderId="29" xfId="0" applyNumberFormat="1" applyFont="1" applyFill="1" applyBorder="1" applyAlignment="1">
      <alignment horizontal="center"/>
    </xf>
    <xf numFmtId="2" fontId="84" fillId="0" borderId="28" xfId="0" applyNumberFormat="1" applyFont="1" applyFill="1" applyBorder="1" applyAlignment="1">
      <alignment horizontal="center"/>
    </xf>
    <xf numFmtId="0" fontId="93" fillId="0" borderId="25" xfId="0" applyFont="1" applyFill="1" applyBorder="1" applyAlignment="1">
      <alignment horizontal="center" vertical="center"/>
    </xf>
    <xf numFmtId="0" fontId="93" fillId="0" borderId="24"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20" xfId="0" applyFont="1" applyFill="1" applyBorder="1" applyAlignment="1">
      <alignment horizontal="center" vertical="center"/>
    </xf>
    <xf numFmtId="174" fontId="84" fillId="0" borderId="29" xfId="0" applyNumberFormat="1" applyFont="1" applyFill="1" applyBorder="1" applyAlignment="1">
      <alignment horizontal="center"/>
    </xf>
    <xf numFmtId="174" fontId="84" fillId="0" borderId="28" xfId="0" applyNumberFormat="1" applyFont="1" applyFill="1" applyBorder="1" applyAlignment="1">
      <alignment horizontal="center"/>
    </xf>
    <xf numFmtId="0" fontId="84" fillId="0" borderId="29" xfId="0" applyFont="1" applyFill="1" applyBorder="1" applyAlignment="1">
      <alignment horizontal="center"/>
    </xf>
    <xf numFmtId="0" fontId="84" fillId="0" borderId="28" xfId="0" applyFont="1" applyFill="1" applyBorder="1" applyAlignment="1">
      <alignment horizontal="center"/>
    </xf>
    <xf numFmtId="0" fontId="84" fillId="0" borderId="29" xfId="0" applyFont="1" applyFill="1" applyBorder="1" applyAlignment="1">
      <alignment horizontal="center" vertical="center"/>
    </xf>
    <xf numFmtId="0" fontId="84" fillId="0" borderId="28" xfId="0" applyFont="1" applyFill="1" applyBorder="1" applyAlignment="1">
      <alignment horizontal="center" vertical="center"/>
    </xf>
    <xf numFmtId="174" fontId="84" fillId="3" borderId="29" xfId="0" applyNumberFormat="1" applyFont="1" applyFill="1" applyBorder="1" applyAlignment="1">
      <alignment horizontal="center" wrapText="1"/>
    </xf>
    <xf numFmtId="174" fontId="84" fillId="3" borderId="31" xfId="0" applyNumberFormat="1" applyFont="1" applyFill="1" applyBorder="1" applyAlignment="1">
      <alignment horizontal="center" wrapText="1"/>
    </xf>
    <xf numFmtId="174" fontId="84" fillId="3" borderId="28" xfId="0" applyNumberFormat="1" applyFont="1" applyFill="1" applyBorder="1" applyAlignment="1">
      <alignment horizontal="center" wrapText="1"/>
    </xf>
    <xf numFmtId="174" fontId="84" fillId="0" borderId="29" xfId="0" applyNumberFormat="1" applyFont="1" applyFill="1" applyBorder="1" applyAlignment="1">
      <alignment horizontal="center" wrapText="1"/>
    </xf>
    <xf numFmtId="174" fontId="84" fillId="0" borderId="31" xfId="0" applyNumberFormat="1" applyFont="1" applyFill="1" applyBorder="1" applyAlignment="1">
      <alignment horizontal="center" wrapText="1"/>
    </xf>
    <xf numFmtId="174" fontId="84" fillId="0" borderId="28" xfId="0" applyNumberFormat="1" applyFont="1" applyFill="1" applyBorder="1" applyAlignment="1">
      <alignment horizontal="center" wrapText="1"/>
    </xf>
    <xf numFmtId="0" fontId="84" fillId="0" borderId="31" xfId="0" applyFont="1" applyFill="1" applyBorder="1" applyAlignment="1">
      <alignment horizontal="center" vertical="center"/>
    </xf>
    <xf numFmtId="0" fontId="84" fillId="0" borderId="31" xfId="0" applyFont="1" applyFill="1" applyBorder="1" applyAlignment="1">
      <alignment horizontal="center"/>
    </xf>
    <xf numFmtId="2" fontId="78" fillId="4" borderId="29" xfId="0" applyNumberFormat="1" applyFont="1" applyFill="1" applyBorder="1" applyAlignment="1">
      <alignment horizontal="center"/>
    </xf>
    <xf numFmtId="2" fontId="78" fillId="4" borderId="28" xfId="0" applyNumberFormat="1" applyFont="1" applyFill="1" applyBorder="1" applyAlignment="1">
      <alignment horizontal="center"/>
    </xf>
    <xf numFmtId="0" fontId="78" fillId="2" borderId="47" xfId="0" applyFont="1" applyFill="1" applyBorder="1" applyAlignment="1">
      <alignment horizontal="center" vertical="top" wrapText="1"/>
    </xf>
    <xf numFmtId="0" fontId="78" fillId="2" borderId="30" xfId="0" applyFont="1" applyFill="1" applyBorder="1" applyAlignment="1">
      <alignment horizontal="center" vertical="top" wrapText="1"/>
    </xf>
    <xf numFmtId="0" fontId="78" fillId="2" borderId="27" xfId="0" applyFont="1" applyFill="1" applyBorder="1" applyAlignment="1">
      <alignment horizontal="center" vertical="top" wrapText="1"/>
    </xf>
    <xf numFmtId="49" fontId="78" fillId="0" borderId="25" xfId="0" applyNumberFormat="1" applyFont="1" applyBorder="1" applyAlignment="1">
      <alignment horizontal="center" wrapText="1"/>
    </xf>
    <xf numFmtId="49" fontId="78" fillId="0" borderId="23" xfId="0" applyNumberFormat="1" applyFont="1" applyBorder="1" applyAlignment="1">
      <alignment horizontal="center" wrapText="1"/>
    </xf>
    <xf numFmtId="49" fontId="78" fillId="0" borderId="24" xfId="0" applyNumberFormat="1" applyFont="1" applyBorder="1" applyAlignment="1">
      <alignment horizontal="center" wrapText="1"/>
    </xf>
    <xf numFmtId="49" fontId="78" fillId="0" borderId="16" xfId="0" applyNumberFormat="1" applyFont="1" applyBorder="1" applyAlignment="1">
      <alignment horizontal="center" wrapText="1"/>
    </xf>
    <xf numFmtId="49" fontId="78" fillId="0" borderId="0" xfId="0" applyNumberFormat="1" applyFont="1" applyBorder="1" applyAlignment="1">
      <alignment horizontal="center" wrapText="1"/>
    </xf>
    <xf numFmtId="49" fontId="78" fillId="0" borderId="17" xfId="0" applyNumberFormat="1" applyFont="1" applyBorder="1" applyAlignment="1">
      <alignment horizontal="center" wrapText="1"/>
    </xf>
    <xf numFmtId="49" fontId="78" fillId="0" borderId="18" xfId="0" applyNumberFormat="1" applyFont="1" applyBorder="1" applyAlignment="1">
      <alignment horizontal="center" wrapText="1"/>
    </xf>
    <xf numFmtId="49" fontId="78" fillId="0" borderId="19" xfId="0" applyNumberFormat="1" applyFont="1" applyBorder="1" applyAlignment="1">
      <alignment horizontal="center" wrapText="1"/>
    </xf>
    <xf numFmtId="49" fontId="78" fillId="0" borderId="20" xfId="0" applyNumberFormat="1" applyFont="1" applyBorder="1" applyAlignment="1">
      <alignment horizontal="center" wrapText="1"/>
    </xf>
    <xf numFmtId="0" fontId="78" fillId="0" borderId="25" xfId="0" applyFont="1" applyBorder="1" applyAlignment="1">
      <alignment horizontal="center" wrapText="1"/>
    </xf>
    <xf numFmtId="0" fontId="78" fillId="0" borderId="23" xfId="0" applyFont="1" applyBorder="1" applyAlignment="1">
      <alignment horizontal="center" wrapText="1"/>
    </xf>
    <xf numFmtId="0" fontId="78" fillId="0" borderId="24" xfId="0" applyFont="1" applyBorder="1" applyAlignment="1">
      <alignment horizontal="center" wrapText="1"/>
    </xf>
    <xf numFmtId="0" fontId="78" fillId="0" borderId="16" xfId="0" applyFont="1" applyBorder="1" applyAlignment="1">
      <alignment horizontal="center" wrapText="1"/>
    </xf>
    <xf numFmtId="0" fontId="78" fillId="0" borderId="0" xfId="0" applyFont="1" applyBorder="1" applyAlignment="1">
      <alignment horizontal="center" wrapText="1"/>
    </xf>
    <xf numFmtId="0" fontId="78" fillId="0" borderId="17" xfId="0" applyFont="1" applyBorder="1" applyAlignment="1">
      <alignment horizontal="center" wrapText="1"/>
    </xf>
    <xf numFmtId="0" fontId="78" fillId="0" borderId="18" xfId="0" applyFont="1" applyBorder="1" applyAlignment="1">
      <alignment horizontal="center" wrapText="1"/>
    </xf>
    <xf numFmtId="0" fontId="78" fillId="0" borderId="19" xfId="0" applyFont="1" applyBorder="1" applyAlignment="1">
      <alignment horizontal="center" wrapText="1"/>
    </xf>
    <xf numFmtId="0" fontId="78" fillId="0" borderId="20" xfId="0" applyFont="1" applyBorder="1" applyAlignment="1">
      <alignment horizontal="center" wrapText="1"/>
    </xf>
    <xf numFmtId="174" fontId="78" fillId="0" borderId="29" xfId="0" applyNumberFormat="1" applyFont="1" applyBorder="1" applyAlignment="1">
      <alignment horizontal="center" wrapText="1"/>
    </xf>
    <xf numFmtId="174" fontId="78" fillId="0" borderId="31" xfId="0" applyNumberFormat="1" applyFont="1" applyBorder="1" applyAlignment="1">
      <alignment horizontal="center" wrapText="1"/>
    </xf>
    <xf numFmtId="174" fontId="78" fillId="0" borderId="28" xfId="0" applyNumberFormat="1" applyFont="1" applyBorder="1" applyAlignment="1">
      <alignment horizontal="center" wrapText="1"/>
    </xf>
    <xf numFmtId="0" fontId="94" fillId="34" borderId="25" xfId="0" applyFont="1" applyFill="1" applyBorder="1" applyAlignment="1">
      <alignment horizontal="center" wrapText="1"/>
    </xf>
    <xf numFmtId="0" fontId="94" fillId="34" borderId="23" xfId="0" applyFont="1" applyFill="1" applyBorder="1" applyAlignment="1">
      <alignment horizontal="center" wrapText="1"/>
    </xf>
    <xf numFmtId="0" fontId="94" fillId="34" borderId="24" xfId="0" applyFont="1" applyFill="1" applyBorder="1" applyAlignment="1">
      <alignment horizontal="center" wrapText="1"/>
    </xf>
    <xf numFmtId="0" fontId="94" fillId="34" borderId="18" xfId="0" applyFont="1" applyFill="1" applyBorder="1" applyAlignment="1">
      <alignment horizontal="center" wrapText="1"/>
    </xf>
    <xf numFmtId="0" fontId="94" fillId="34" borderId="19" xfId="0" applyFont="1" applyFill="1" applyBorder="1" applyAlignment="1">
      <alignment horizontal="center" wrapText="1"/>
    </xf>
    <xf numFmtId="0" fontId="94" fillId="34" borderId="20" xfId="0" applyFont="1" applyFill="1" applyBorder="1" applyAlignment="1">
      <alignment horizontal="center" wrapText="1"/>
    </xf>
    <xf numFmtId="0" fontId="78" fillId="0" borderId="29" xfId="0" applyFont="1" applyBorder="1" applyAlignment="1">
      <alignment horizontal="center"/>
    </xf>
    <xf numFmtId="0" fontId="78" fillId="0" borderId="28" xfId="0" applyFont="1" applyBorder="1" applyAlignment="1">
      <alignment horizontal="center"/>
    </xf>
    <xf numFmtId="0" fontId="78" fillId="2" borderId="0" xfId="0" applyFont="1" applyFill="1" applyBorder="1" applyAlignment="1">
      <alignment horizontal="center" wrapText="1"/>
    </xf>
    <xf numFmtId="0" fontId="81" fillId="2" borderId="0" xfId="0" applyFont="1" applyFill="1" applyBorder="1" applyAlignment="1">
      <alignment horizontal="left" vertical="center" wrapText="1"/>
    </xf>
    <xf numFmtId="174" fontId="78" fillId="0" borderId="29" xfId="0" applyNumberFormat="1" applyFont="1" applyBorder="1" applyAlignment="1">
      <alignment horizontal="center"/>
    </xf>
    <xf numFmtId="174" fontId="78" fillId="0" borderId="28" xfId="0" applyNumberFormat="1" applyFont="1" applyBorder="1" applyAlignment="1">
      <alignment horizontal="center"/>
    </xf>
    <xf numFmtId="0" fontId="78" fillId="0" borderId="29" xfId="0" applyFont="1" applyFill="1" applyBorder="1" applyAlignment="1">
      <alignment horizontal="left" wrapText="1" indent="5"/>
    </xf>
    <xf numFmtId="0" fontId="78" fillId="0" borderId="29" xfId="0" applyFont="1" applyFill="1" applyBorder="1" applyAlignment="1">
      <alignment horizontal="left" vertical="center" wrapText="1"/>
    </xf>
    <xf numFmtId="0" fontId="78" fillId="0" borderId="28" xfId="0" applyFont="1" applyFill="1" applyBorder="1" applyAlignment="1">
      <alignment horizontal="left" vertical="center" wrapText="1"/>
    </xf>
    <xf numFmtId="0" fontId="92" fillId="0" borderId="26" xfId="0" applyFont="1" applyFill="1" applyBorder="1" applyAlignment="1">
      <alignment horizontal="left" wrapText="1"/>
    </xf>
    <xf numFmtId="0" fontId="78" fillId="0" borderId="47" xfId="0" applyFont="1" applyFill="1" applyBorder="1" applyAlignment="1">
      <alignment horizontal="left" wrapText="1"/>
    </xf>
    <xf numFmtId="0" fontId="78" fillId="0" borderId="30" xfId="0" applyFont="1" applyFill="1" applyBorder="1" applyAlignment="1">
      <alignment horizontal="left" wrapText="1"/>
    </xf>
    <xf numFmtId="0" fontId="78" fillId="0" borderId="27" xfId="0" applyFont="1" applyFill="1" applyBorder="1" applyAlignment="1">
      <alignment horizontal="left" wrapText="1"/>
    </xf>
    <xf numFmtId="49" fontId="78" fillId="0" borderId="47" xfId="0" applyNumberFormat="1" applyFont="1" applyBorder="1" applyAlignment="1">
      <alignment horizontal="center" wrapText="1"/>
    </xf>
    <xf numFmtId="49" fontId="78" fillId="0" borderId="30" xfId="0" applyNumberFormat="1" applyFont="1" applyBorder="1" applyAlignment="1">
      <alignment horizontal="center" wrapText="1"/>
    </xf>
    <xf numFmtId="49" fontId="78" fillId="0" borderId="27" xfId="0" applyNumberFormat="1" applyFont="1" applyBorder="1" applyAlignment="1">
      <alignment horizontal="center" wrapText="1"/>
    </xf>
    <xf numFmtId="0" fontId="78" fillId="0" borderId="47" xfId="0" applyFont="1" applyBorder="1" applyAlignment="1">
      <alignment horizontal="center" wrapText="1"/>
    </xf>
    <xf numFmtId="0" fontId="78" fillId="0" borderId="30" xfId="0" applyFont="1" applyBorder="1" applyAlignment="1">
      <alignment horizontal="center" wrapText="1"/>
    </xf>
    <xf numFmtId="0" fontId="78" fillId="0" borderId="27" xfId="0" applyFont="1" applyBorder="1" applyAlignment="1">
      <alignment horizontal="center" wrapText="1"/>
    </xf>
    <xf numFmtId="0" fontId="78" fillId="0" borderId="26" xfId="0" applyFont="1" applyFill="1" applyBorder="1" applyAlignment="1">
      <alignment horizontal="left" wrapText="1"/>
    </xf>
    <xf numFmtId="0" fontId="77" fillId="0" borderId="29" xfId="0" applyFont="1" applyFill="1" applyBorder="1" applyAlignment="1">
      <alignment horizontal="left" wrapText="1"/>
    </xf>
    <xf numFmtId="0" fontId="77" fillId="0" borderId="28" xfId="0" applyFont="1" applyFill="1" applyBorder="1" applyAlignment="1">
      <alignment horizontal="left" wrapText="1"/>
    </xf>
    <xf numFmtId="0" fontId="78" fillId="34" borderId="28" xfId="0" applyFont="1" applyFill="1" applyBorder="1" applyAlignment="1">
      <alignment horizontal="right" wrapText="1"/>
    </xf>
    <xf numFmtId="0" fontId="78" fillId="34" borderId="29" xfId="0" applyFont="1" applyFill="1" applyBorder="1" applyAlignment="1">
      <alignment horizontal="left" wrapText="1"/>
    </xf>
    <xf numFmtId="0" fontId="92" fillId="34" borderId="29" xfId="0" applyFont="1" applyFill="1" applyBorder="1" applyAlignment="1">
      <alignment horizontal="left" wrapText="1"/>
    </xf>
    <xf numFmtId="0" fontId="78" fillId="34" borderId="47" xfId="0" applyFont="1" applyFill="1" applyBorder="1" applyAlignment="1">
      <alignment horizontal="left" wrapText="1" indent="2"/>
    </xf>
    <xf numFmtId="0" fontId="78" fillId="34" borderId="30" xfId="0" applyFont="1" applyFill="1" applyBorder="1" applyAlignment="1">
      <alignment horizontal="left" wrapText="1" indent="2"/>
    </xf>
    <xf numFmtId="0" fontId="78" fillId="34" borderId="27" xfId="0" applyFont="1" applyFill="1" applyBorder="1" applyAlignment="1">
      <alignment horizontal="left" wrapText="1" indent="2"/>
    </xf>
    <xf numFmtId="0" fontId="77" fillId="0" borderId="31" xfId="0" applyFont="1" applyFill="1" applyBorder="1" applyAlignment="1">
      <alignment horizontal="left" wrapText="1"/>
    </xf>
    <xf numFmtId="0" fontId="78" fillId="0" borderId="29" xfId="0" applyFont="1" applyFill="1" applyBorder="1" applyAlignment="1">
      <alignment horizontal="center" vertical="center" wrapText="1"/>
    </xf>
    <xf numFmtId="0" fontId="78" fillId="0" borderId="31" xfId="0" applyFont="1" applyFill="1" applyBorder="1" applyAlignment="1">
      <alignment horizontal="center" vertical="center" wrapText="1"/>
    </xf>
    <xf numFmtId="0" fontId="78" fillId="0" borderId="28" xfId="0" applyFont="1" applyFill="1" applyBorder="1" applyAlignment="1">
      <alignment horizontal="center" vertical="center" wrapText="1"/>
    </xf>
    <xf numFmtId="0" fontId="78" fillId="34" borderId="26" xfId="0" applyFont="1" applyFill="1" applyBorder="1" applyAlignment="1">
      <alignment horizontal="left" wrapText="1"/>
    </xf>
    <xf numFmtId="49" fontId="78" fillId="34" borderId="47" xfId="0" applyNumberFormat="1" applyFont="1" applyFill="1" applyBorder="1" applyAlignment="1">
      <alignment horizontal="center" wrapText="1"/>
    </xf>
    <xf numFmtId="49" fontId="78" fillId="34" borderId="30" xfId="0" applyNumberFormat="1" applyFont="1" applyFill="1" applyBorder="1" applyAlignment="1">
      <alignment horizontal="center" wrapText="1"/>
    </xf>
    <xf numFmtId="49" fontId="78" fillId="34" borderId="27" xfId="0" applyNumberFormat="1" applyFont="1" applyFill="1" applyBorder="1" applyAlignment="1">
      <alignment horizontal="center" wrapText="1"/>
    </xf>
    <xf numFmtId="0" fontId="78" fillId="34" borderId="26" xfId="0" applyFont="1" applyFill="1" applyBorder="1" applyAlignment="1">
      <alignment horizontal="right" wrapText="1"/>
    </xf>
    <xf numFmtId="0" fontId="94" fillId="34" borderId="47" xfId="0" applyFont="1" applyFill="1" applyBorder="1" applyAlignment="1">
      <alignment horizontal="center" wrapText="1"/>
    </xf>
    <xf numFmtId="0" fontId="94" fillId="34" borderId="30" xfId="0" applyFont="1" applyFill="1" applyBorder="1" applyAlignment="1">
      <alignment horizontal="center" wrapText="1"/>
    </xf>
    <xf numFmtId="0" fontId="94" fillId="34" borderId="27" xfId="0" applyFont="1" applyFill="1" applyBorder="1" applyAlignment="1">
      <alignment horizontal="center" wrapText="1"/>
    </xf>
    <xf numFmtId="0" fontId="92" fillId="0" borderId="47" xfId="0" applyFont="1" applyFill="1" applyBorder="1" applyAlignment="1">
      <alignment horizontal="left" vertical="top" wrapText="1"/>
    </xf>
    <xf numFmtId="0" fontId="92" fillId="0" borderId="30" xfId="0" applyFont="1" applyFill="1" applyBorder="1" applyAlignment="1">
      <alignment horizontal="left" vertical="top" wrapText="1"/>
    </xf>
    <xf numFmtId="0" fontId="92" fillId="0" borderId="27" xfId="0" applyFont="1" applyFill="1" applyBorder="1" applyAlignment="1">
      <alignment horizontal="left" vertical="top" wrapText="1"/>
    </xf>
    <xf numFmtId="49" fontId="78" fillId="0" borderId="47" xfId="0" applyNumberFormat="1" applyFont="1" applyFill="1" applyBorder="1" applyAlignment="1">
      <alignment horizontal="center" wrapText="1"/>
    </xf>
    <xf numFmtId="49" fontId="78" fillId="0" borderId="30" xfId="0" applyNumberFormat="1" applyFont="1" applyFill="1" applyBorder="1" applyAlignment="1">
      <alignment horizontal="center" wrapText="1"/>
    </xf>
    <xf numFmtId="49" fontId="78" fillId="0" borderId="27" xfId="0" applyNumberFormat="1" applyFont="1" applyFill="1" applyBorder="1" applyAlignment="1">
      <alignment horizontal="center" wrapText="1"/>
    </xf>
    <xf numFmtId="0" fontId="3" fillId="0" borderId="23" xfId="0" applyFont="1" applyBorder="1" applyAlignment="1">
      <alignment horizontal="center" vertical="top"/>
    </xf>
    <xf numFmtId="0" fontId="78" fillId="0" borderId="47" xfId="0" applyFont="1" applyBorder="1" applyAlignment="1">
      <alignment horizontal="left" vertical="top" wrapText="1"/>
    </xf>
    <xf numFmtId="0" fontId="78" fillId="0" borderId="30" xfId="0" applyFont="1" applyBorder="1" applyAlignment="1">
      <alignment horizontal="left" vertical="top" wrapText="1"/>
    </xf>
    <xf numFmtId="0" fontId="78" fillId="0" borderId="27" xfId="0" applyFont="1" applyBorder="1" applyAlignment="1">
      <alignment horizontal="left" vertical="top" wrapText="1"/>
    </xf>
    <xf numFmtId="10" fontId="77" fillId="0" borderId="26" xfId="0" applyNumberFormat="1" applyFont="1" applyFill="1" applyBorder="1" applyAlignment="1" applyProtection="1">
      <alignment horizontal="left" wrapText="1"/>
      <protection/>
    </xf>
    <xf numFmtId="10" fontId="77" fillId="0" borderId="29" xfId="0" applyNumberFormat="1" applyFont="1" applyFill="1" applyBorder="1" applyAlignment="1" applyProtection="1">
      <alignment horizontal="left" wrapText="1"/>
      <protection/>
    </xf>
    <xf numFmtId="10" fontId="77" fillId="0" borderId="28" xfId="0" applyNumberFormat="1" applyFont="1" applyFill="1" applyBorder="1" applyAlignment="1" applyProtection="1">
      <alignment horizontal="left" wrapText="1"/>
      <protection/>
    </xf>
    <xf numFmtId="0" fontId="92" fillId="0" borderId="47" xfId="0" applyFont="1" applyBorder="1" applyAlignment="1">
      <alignment horizontal="left" wrapText="1"/>
    </xf>
    <xf numFmtId="0" fontId="92" fillId="0" borderId="30" xfId="0" applyFont="1" applyBorder="1" applyAlignment="1">
      <alignment horizontal="left" wrapText="1"/>
    </xf>
    <xf numFmtId="0" fontId="92" fillId="0" borderId="27" xfId="0" applyFont="1" applyBorder="1" applyAlignment="1">
      <alignment horizontal="left" wrapText="1"/>
    </xf>
    <xf numFmtId="0" fontId="78" fillId="34" borderId="47" xfId="0" applyFont="1" applyFill="1" applyBorder="1" applyAlignment="1">
      <alignment horizontal="left" vertical="top" wrapText="1"/>
    </xf>
    <xf numFmtId="0" fontId="78" fillId="34" borderId="30" xfId="0" applyFont="1" applyFill="1" applyBorder="1" applyAlignment="1">
      <alignment horizontal="left" vertical="top" wrapText="1"/>
    </xf>
    <xf numFmtId="0" fontId="78" fillId="34" borderId="27" xfId="0" applyFont="1" applyFill="1" applyBorder="1" applyAlignment="1">
      <alignment horizontal="left" vertical="top" wrapText="1"/>
    </xf>
    <xf numFmtId="0" fontId="78" fillId="0" borderId="47" xfId="0" applyFont="1" applyBorder="1" applyAlignment="1">
      <alignment horizontal="center" vertical="top"/>
    </xf>
    <xf numFmtId="0" fontId="78" fillId="0" borderId="30" xfId="0" applyFont="1" applyBorder="1" applyAlignment="1">
      <alignment horizontal="center" vertical="top"/>
    </xf>
    <xf numFmtId="0" fontId="78" fillId="0" borderId="27" xfId="0" applyFont="1" applyBorder="1" applyAlignment="1">
      <alignment horizontal="center" vertical="top"/>
    </xf>
    <xf numFmtId="0" fontId="78" fillId="34" borderId="47" xfId="0" applyFont="1" applyFill="1" applyBorder="1" applyAlignment="1">
      <alignment horizontal="center" vertical="center"/>
    </xf>
    <xf numFmtId="0" fontId="78" fillId="34" borderId="30" xfId="0" applyFont="1" applyFill="1" applyBorder="1" applyAlignment="1">
      <alignment horizontal="center" vertical="center"/>
    </xf>
    <xf numFmtId="0" fontId="78" fillId="34" borderId="27" xfId="0" applyFont="1" applyFill="1" applyBorder="1" applyAlignment="1">
      <alignment horizontal="center" vertical="center"/>
    </xf>
    <xf numFmtId="0" fontId="78" fillId="0" borderId="18" xfId="0" applyFont="1" applyFill="1" applyBorder="1" applyAlignment="1">
      <alignment horizontal="left" vertical="top" wrapText="1" indent="3"/>
    </xf>
    <xf numFmtId="0" fontId="78" fillId="0" borderId="19" xfId="0" applyFont="1" applyFill="1" applyBorder="1" applyAlignment="1">
      <alignment horizontal="left" vertical="top" wrapText="1" indent="3"/>
    </xf>
    <xf numFmtId="0" fontId="78" fillId="0" borderId="20" xfId="0" applyFont="1" applyFill="1" applyBorder="1" applyAlignment="1">
      <alignment horizontal="left" vertical="top" wrapText="1" indent="3"/>
    </xf>
    <xf numFmtId="49" fontId="78" fillId="0" borderId="26" xfId="0" applyNumberFormat="1" applyFont="1" applyBorder="1" applyAlignment="1">
      <alignment horizontal="center" wrapText="1"/>
    </xf>
    <xf numFmtId="0" fontId="78" fillId="0" borderId="26" xfId="0" applyFont="1" applyBorder="1" applyAlignment="1">
      <alignment horizontal="center" wrapText="1"/>
    </xf>
    <xf numFmtId="0" fontId="78" fillId="0" borderId="47" xfId="0" applyFont="1" applyFill="1" applyBorder="1" applyAlignment="1">
      <alignment horizontal="left" vertical="top" wrapText="1"/>
    </xf>
    <xf numFmtId="0" fontId="78" fillId="0" borderId="30" xfId="0" applyFont="1" applyFill="1" applyBorder="1" applyAlignment="1">
      <alignment horizontal="left" vertical="top" wrapText="1"/>
    </xf>
    <xf numFmtId="0" fontId="78" fillId="0" borderId="27" xfId="0" applyFont="1" applyFill="1" applyBorder="1" applyAlignment="1">
      <alignment horizontal="left" vertical="top" wrapText="1"/>
    </xf>
    <xf numFmtId="0" fontId="78" fillId="0" borderId="47" xfId="0" applyFont="1" applyFill="1" applyBorder="1" applyAlignment="1">
      <alignment horizontal="left" wrapText="1" indent="3"/>
    </xf>
    <xf numFmtId="0" fontId="78" fillId="0" borderId="30" xfId="0" applyFont="1" applyFill="1" applyBorder="1" applyAlignment="1">
      <alignment horizontal="left" wrapText="1" indent="3"/>
    </xf>
    <xf numFmtId="0" fontId="78" fillId="0" borderId="27" xfId="0" applyFont="1" applyFill="1" applyBorder="1" applyAlignment="1">
      <alignment horizontal="left" wrapText="1" indent="3"/>
    </xf>
    <xf numFmtId="0" fontId="78" fillId="0" borderId="26" xfId="0" applyFont="1" applyFill="1" applyBorder="1" applyAlignment="1">
      <alignment horizontal="left" wrapText="1" indent="3"/>
    </xf>
    <xf numFmtId="0" fontId="78" fillId="0" borderId="28" xfId="0" applyFont="1" applyFill="1" applyBorder="1" applyAlignment="1">
      <alignment horizontal="left" wrapText="1" indent="3"/>
    </xf>
    <xf numFmtId="0" fontId="78" fillId="0" borderId="18" xfId="0" applyFont="1" applyFill="1" applyBorder="1" applyAlignment="1">
      <alignment horizontal="left" wrapText="1" indent="3"/>
    </xf>
    <xf numFmtId="0" fontId="78" fillId="0" borderId="19" xfId="0" applyFont="1" applyFill="1" applyBorder="1" applyAlignment="1">
      <alignment horizontal="left" wrapText="1" indent="3"/>
    </xf>
    <xf numFmtId="0" fontId="78" fillId="0" borderId="20" xfId="0" applyFont="1" applyFill="1" applyBorder="1" applyAlignment="1">
      <alignment horizontal="left" wrapText="1" indent="3"/>
    </xf>
    <xf numFmtId="0" fontId="78" fillId="0" borderId="26" xfId="0" applyFont="1" applyFill="1" applyBorder="1" applyAlignment="1">
      <alignment horizontal="left" wrapText="1" indent="2"/>
    </xf>
    <xf numFmtId="0" fontId="78" fillId="0" borderId="47" xfId="0" applyFont="1" applyFill="1" applyBorder="1" applyAlignment="1">
      <alignment horizontal="left" vertical="top" wrapText="1" indent="3"/>
    </xf>
    <xf numFmtId="0" fontId="78" fillId="0" borderId="30" xfId="0" applyFont="1" applyFill="1" applyBorder="1" applyAlignment="1">
      <alignment horizontal="left" vertical="top" wrapText="1" indent="3"/>
    </xf>
    <xf numFmtId="0" fontId="78" fillId="0" borderId="27" xfId="0" applyFont="1" applyFill="1" applyBorder="1" applyAlignment="1">
      <alignment horizontal="left" vertical="top" wrapText="1" indent="3"/>
    </xf>
    <xf numFmtId="0" fontId="92" fillId="0" borderId="47" xfId="0" applyFont="1" applyFill="1" applyBorder="1" applyAlignment="1">
      <alignment horizontal="left" wrapText="1"/>
    </xf>
    <xf numFmtId="0" fontId="92" fillId="0" borderId="30" xfId="0" applyFont="1" applyFill="1" applyBorder="1" applyAlignment="1">
      <alignment horizontal="left" wrapText="1"/>
    </xf>
    <xf numFmtId="0" fontId="92" fillId="0" borderId="27" xfId="0" applyFont="1" applyFill="1" applyBorder="1" applyAlignment="1">
      <alignment horizontal="left" wrapText="1"/>
    </xf>
    <xf numFmtId="0" fontId="78" fillId="0" borderId="47" xfId="0" applyFont="1" applyFill="1" applyBorder="1" applyAlignment="1">
      <alignment horizontal="left" vertical="top" wrapText="1" indent="5"/>
    </xf>
    <xf numFmtId="0" fontId="78" fillId="0" borderId="30" xfId="0" applyFont="1" applyFill="1" applyBorder="1" applyAlignment="1">
      <alignment horizontal="left" vertical="top" wrapText="1" indent="5"/>
    </xf>
    <xf numFmtId="0" fontId="78" fillId="0" borderId="27" xfId="0" applyFont="1" applyFill="1" applyBorder="1" applyAlignment="1">
      <alignment horizontal="left" vertical="top" wrapText="1" indent="5"/>
    </xf>
    <xf numFmtId="0" fontId="78" fillId="0" borderId="26" xfId="0" applyFont="1" applyFill="1" applyBorder="1" applyAlignment="1">
      <alignment horizontal="left" wrapText="1" indent="7"/>
    </xf>
    <xf numFmtId="0" fontId="92" fillId="0" borderId="18" xfId="0" applyFont="1" applyFill="1" applyBorder="1" applyAlignment="1">
      <alignment horizontal="left" wrapText="1"/>
    </xf>
    <xf numFmtId="0" fontId="92" fillId="0" borderId="19" xfId="0" applyFont="1" applyFill="1" applyBorder="1" applyAlignment="1">
      <alignment horizontal="left" wrapText="1"/>
    </xf>
    <xf numFmtId="0" fontId="92" fillId="0" borderId="20" xfId="0" applyFont="1" applyFill="1" applyBorder="1" applyAlignment="1">
      <alignment horizontal="left" wrapText="1"/>
    </xf>
    <xf numFmtId="0" fontId="78" fillId="0" borderId="29" xfId="0" applyFont="1" applyFill="1" applyBorder="1" applyAlignment="1">
      <alignment horizontal="left" wrapText="1"/>
    </xf>
    <xf numFmtId="0" fontId="78" fillId="0" borderId="47" xfId="0" applyFont="1" applyFill="1" applyBorder="1" applyAlignment="1">
      <alignment horizontal="left" wrapText="1" indent="2"/>
    </xf>
    <xf numFmtId="0" fontId="78" fillId="0" borderId="30" xfId="0" applyFont="1" applyFill="1" applyBorder="1" applyAlignment="1">
      <alignment horizontal="left" wrapText="1" indent="2"/>
    </xf>
    <xf numFmtId="0" fontId="78" fillId="0" borderId="27" xfId="0" applyFont="1" applyFill="1" applyBorder="1" applyAlignment="1">
      <alignment horizontal="left" wrapText="1" indent="2"/>
    </xf>
    <xf numFmtId="0" fontId="92" fillId="0" borderId="29" xfId="0" applyFont="1" applyFill="1" applyBorder="1" applyAlignment="1">
      <alignment horizontal="left" wrapText="1" indent="3"/>
    </xf>
    <xf numFmtId="0" fontId="78" fillId="0" borderId="47" xfId="0" applyFont="1" applyFill="1" applyBorder="1" applyAlignment="1">
      <alignment horizontal="left" wrapText="1" indent="1"/>
    </xf>
    <xf numFmtId="0" fontId="78" fillId="0" borderId="30" xfId="0" applyFont="1" applyFill="1" applyBorder="1" applyAlignment="1">
      <alignment horizontal="left" wrapText="1" indent="1"/>
    </xf>
    <xf numFmtId="0" fontId="78" fillId="0" borderId="27" xfId="0" applyFont="1" applyFill="1" applyBorder="1" applyAlignment="1">
      <alignment horizontal="left" wrapText="1" indent="1"/>
    </xf>
    <xf numFmtId="0" fontId="78" fillId="0" borderId="18" xfId="0" applyFont="1" applyFill="1" applyBorder="1" applyAlignment="1">
      <alignment horizontal="left" wrapText="1" indent="2"/>
    </xf>
    <xf numFmtId="0" fontId="78" fillId="0" borderId="19" xfId="0" applyFont="1" applyFill="1" applyBorder="1" applyAlignment="1">
      <alignment horizontal="left" wrapText="1" indent="2"/>
    </xf>
    <xf numFmtId="0" fontId="78" fillId="0" borderId="20" xfId="0" applyFont="1" applyFill="1" applyBorder="1" applyAlignment="1">
      <alignment horizontal="left" wrapText="1" indent="2"/>
    </xf>
    <xf numFmtId="0" fontId="92" fillId="0" borderId="25" xfId="0" applyFont="1" applyFill="1" applyBorder="1" applyAlignment="1">
      <alignment horizontal="left" wrapText="1" indent="3"/>
    </xf>
    <xf numFmtId="0" fontId="92" fillId="0" borderId="23" xfId="0" applyFont="1" applyFill="1" applyBorder="1" applyAlignment="1">
      <alignment horizontal="left" wrapText="1" indent="3"/>
    </xf>
    <xf numFmtId="0" fontId="92" fillId="0" borderId="24" xfId="0" applyFont="1" applyFill="1" applyBorder="1" applyAlignment="1">
      <alignment horizontal="left" wrapText="1" indent="3"/>
    </xf>
    <xf numFmtId="0" fontId="78" fillId="0" borderId="28" xfId="0" applyFont="1" applyFill="1" applyBorder="1" applyAlignment="1">
      <alignment horizontal="left" wrapText="1" indent="2"/>
    </xf>
    <xf numFmtId="0" fontId="95" fillId="0" borderId="47" xfId="0" applyFont="1" applyFill="1" applyBorder="1" applyAlignment="1">
      <alignment horizontal="left" vertical="top" wrapText="1"/>
    </xf>
    <xf numFmtId="0" fontId="95" fillId="0" borderId="30" xfId="0" applyFont="1" applyFill="1" applyBorder="1" applyAlignment="1">
      <alignment horizontal="left" vertical="top" wrapText="1"/>
    </xf>
    <xf numFmtId="0" fontId="95" fillId="0" borderId="27" xfId="0" applyFont="1" applyFill="1" applyBorder="1" applyAlignment="1">
      <alignment horizontal="left" vertical="top" wrapText="1"/>
    </xf>
    <xf numFmtId="0" fontId="78" fillId="35" borderId="47" xfId="0" applyFont="1" applyFill="1" applyBorder="1" applyAlignment="1">
      <alignment horizontal="center" wrapText="1"/>
    </xf>
    <xf numFmtId="0" fontId="78" fillId="35" borderId="30" xfId="0" applyFont="1" applyFill="1" applyBorder="1" applyAlignment="1">
      <alignment horizontal="center" wrapText="1"/>
    </xf>
    <xf numFmtId="0" fontId="78" fillId="35" borderId="27" xfId="0" applyFont="1" applyFill="1" applyBorder="1" applyAlignment="1">
      <alignment horizontal="center" wrapText="1"/>
    </xf>
    <xf numFmtId="0" fontId="96" fillId="0" borderId="47" xfId="0" applyFont="1" applyFill="1" applyBorder="1" applyAlignment="1">
      <alignment horizontal="left" wrapText="1"/>
    </xf>
    <xf numFmtId="0" fontId="96" fillId="0" borderId="30" xfId="0" applyFont="1" applyFill="1" applyBorder="1" applyAlignment="1">
      <alignment horizontal="left" wrapText="1"/>
    </xf>
    <xf numFmtId="0" fontId="96" fillId="0" borderId="27" xfId="0" applyFont="1" applyFill="1" applyBorder="1" applyAlignment="1">
      <alignment horizontal="left" wrapText="1"/>
    </xf>
    <xf numFmtId="174" fontId="78" fillId="0" borderId="26" xfId="0" applyNumberFormat="1" applyFont="1" applyBorder="1" applyAlignment="1">
      <alignment horizontal="center"/>
    </xf>
    <xf numFmtId="0" fontId="78" fillId="0" borderId="47" xfId="0" applyFont="1" applyFill="1" applyBorder="1" applyAlignment="1">
      <alignment horizontal="left" vertical="top" wrapText="1" indent="2"/>
    </xf>
    <xf numFmtId="0" fontId="78" fillId="0" borderId="30" xfId="0" applyFont="1" applyFill="1" applyBorder="1" applyAlignment="1">
      <alignment horizontal="left" vertical="top" wrapText="1" indent="2"/>
    </xf>
    <xf numFmtId="0" fontId="78" fillId="0" borderId="27" xfId="0" applyFont="1" applyFill="1" applyBorder="1" applyAlignment="1">
      <alignment horizontal="left" vertical="top" wrapText="1" indent="2"/>
    </xf>
    <xf numFmtId="0" fontId="96" fillId="0" borderId="47" xfId="0" applyFont="1" applyFill="1" applyBorder="1" applyAlignment="1">
      <alignment horizontal="left" vertical="top" wrapText="1"/>
    </xf>
    <xf numFmtId="0" fontId="96" fillId="0" borderId="30" xfId="0" applyFont="1" applyFill="1" applyBorder="1" applyAlignment="1">
      <alignment horizontal="left" vertical="top" wrapText="1"/>
    </xf>
    <xf numFmtId="0" fontId="96" fillId="0" borderId="27" xfId="0" applyFont="1" applyFill="1" applyBorder="1" applyAlignment="1">
      <alignment horizontal="left" vertical="top" wrapText="1"/>
    </xf>
    <xf numFmtId="49" fontId="78" fillId="0" borderId="47" xfId="0" applyNumberFormat="1" applyFont="1" applyBorder="1" applyAlignment="1">
      <alignment horizontal="center" vertical="top" wrapText="1"/>
    </xf>
    <xf numFmtId="49" fontId="78" fillId="0" borderId="30" xfId="0" applyNumberFormat="1" applyFont="1" applyBorder="1" applyAlignment="1">
      <alignment horizontal="center" vertical="top" wrapText="1"/>
    </xf>
    <xf numFmtId="49" fontId="78" fillId="0" borderId="27" xfId="0" applyNumberFormat="1" applyFont="1" applyBorder="1" applyAlignment="1">
      <alignment horizontal="center" vertical="top" wrapText="1"/>
    </xf>
    <xf numFmtId="0" fontId="78" fillId="0" borderId="47" xfId="0" applyFont="1" applyBorder="1" applyAlignment="1">
      <alignment horizontal="center" vertical="top" wrapText="1"/>
    </xf>
    <xf numFmtId="0" fontId="78" fillId="0" borderId="30" xfId="0" applyFont="1" applyBorder="1" applyAlignment="1">
      <alignment horizontal="center" vertical="top" wrapText="1"/>
    </xf>
    <xf numFmtId="0" fontId="78" fillId="0" borderId="27" xfId="0" applyFont="1" applyBorder="1" applyAlignment="1">
      <alignment horizontal="center" vertical="top" wrapText="1"/>
    </xf>
    <xf numFmtId="0" fontId="78" fillId="0" borderId="18" xfId="0" applyFont="1" applyFill="1" applyBorder="1" applyAlignment="1">
      <alignment horizontal="left" vertical="top" wrapText="1" indent="2"/>
    </xf>
    <xf numFmtId="0" fontId="78" fillId="0" borderId="19" xfId="0" applyFont="1" applyFill="1" applyBorder="1" applyAlignment="1">
      <alignment horizontal="left" vertical="top" wrapText="1" indent="2"/>
    </xf>
    <xf numFmtId="0" fontId="78" fillId="0" borderId="20" xfId="0" applyFont="1" applyFill="1" applyBorder="1" applyAlignment="1">
      <alignment horizontal="left" vertical="top" wrapText="1" indent="2"/>
    </xf>
    <xf numFmtId="0" fontId="78" fillId="0" borderId="47" xfId="0" applyFont="1" applyFill="1" applyBorder="1" applyAlignment="1">
      <alignment horizontal="center" wrapText="1"/>
    </xf>
    <xf numFmtId="0" fontId="78" fillId="0" borderId="30" xfId="0" applyFont="1" applyFill="1" applyBorder="1" applyAlignment="1">
      <alignment horizontal="center" wrapText="1"/>
    </xf>
    <xf numFmtId="0" fontId="78" fillId="0" borderId="27" xfId="0" applyFont="1" applyFill="1" applyBorder="1" applyAlignment="1">
      <alignment horizontal="center" wrapText="1"/>
    </xf>
    <xf numFmtId="0" fontId="92" fillId="0" borderId="26" xfId="0" applyFont="1" applyFill="1" applyBorder="1" applyAlignment="1">
      <alignment horizontal="left" wrapText="1" indent="3"/>
    </xf>
    <xf numFmtId="0" fontId="96" fillId="0" borderId="26" xfId="0" applyFont="1" applyFill="1" applyBorder="1" applyAlignment="1">
      <alignment horizontal="left" wrapText="1"/>
    </xf>
    <xf numFmtId="0" fontId="78" fillId="0" borderId="26" xfId="0" applyFont="1" applyFill="1" applyBorder="1" applyAlignment="1">
      <alignment horizontal="left" vertical="top" wrapText="1"/>
    </xf>
    <xf numFmtId="0" fontId="78" fillId="0" borderId="26" xfId="0" applyFont="1" applyFill="1" applyBorder="1" applyAlignment="1">
      <alignment horizontal="left" vertical="top" wrapText="1" indent="2"/>
    </xf>
    <xf numFmtId="0" fontId="78" fillId="0" borderId="29" xfId="0" applyFont="1" applyFill="1" applyBorder="1" applyAlignment="1">
      <alignment horizontal="left" vertical="top" wrapText="1"/>
    </xf>
    <xf numFmtId="0" fontId="92" fillId="34" borderId="26" xfId="0" applyFont="1" applyFill="1" applyBorder="1" applyAlignment="1">
      <alignment horizontal="left" vertical="top" wrapText="1"/>
    </xf>
    <xf numFmtId="0" fontId="78" fillId="0" borderId="28" xfId="0" applyFont="1" applyFill="1" applyBorder="1" applyAlignment="1">
      <alignment horizontal="left" vertical="top" wrapText="1" indent="2"/>
    </xf>
    <xf numFmtId="0" fontId="78" fillId="34" borderId="26" xfId="0" applyFont="1" applyFill="1" applyBorder="1" applyAlignment="1">
      <alignment horizontal="left" vertical="top" wrapText="1"/>
    </xf>
    <xf numFmtId="0" fontId="92" fillId="0" borderId="29" xfId="0" applyFont="1" applyFill="1" applyBorder="1" applyAlignment="1">
      <alignment horizontal="left" wrapText="1"/>
    </xf>
    <xf numFmtId="0" fontId="78" fillId="0" borderId="28" xfId="0" applyFont="1" applyFill="1" applyBorder="1" applyAlignment="1">
      <alignment horizontal="left" wrapText="1"/>
    </xf>
    <xf numFmtId="0" fontId="78" fillId="0" borderId="26" xfId="0" applyFont="1" applyBorder="1" applyAlignment="1">
      <alignment horizontal="left" vertical="top" wrapText="1" indent="2"/>
    </xf>
    <xf numFmtId="0" fontId="92" fillId="0" borderId="26" xfId="0" applyFont="1" applyBorder="1" applyAlignment="1">
      <alignment horizontal="left" vertical="top" wrapText="1"/>
    </xf>
    <xf numFmtId="0" fontId="78" fillId="34" borderId="47" xfId="0" applyFont="1" applyFill="1" applyBorder="1" applyAlignment="1">
      <alignment horizontal="center" vertical="center" wrapText="1"/>
    </xf>
    <xf numFmtId="0" fontId="78" fillId="34" borderId="30" xfId="0" applyFont="1" applyFill="1" applyBorder="1" applyAlignment="1">
      <alignment horizontal="center" vertical="center" wrapText="1"/>
    </xf>
    <xf numFmtId="0" fontId="78" fillId="34" borderId="27" xfId="0" applyFont="1" applyFill="1" applyBorder="1" applyAlignment="1">
      <alignment horizontal="center" vertical="center" wrapText="1"/>
    </xf>
    <xf numFmtId="0" fontId="1" fillId="0" borderId="19" xfId="0" applyFont="1" applyBorder="1" applyAlignment="1">
      <alignment horizontal="center"/>
    </xf>
    <xf numFmtId="0" fontId="96" fillId="0" borderId="26" xfId="0" applyFont="1" applyBorder="1" applyAlignment="1">
      <alignment horizontal="left" wrapText="1"/>
    </xf>
    <xf numFmtId="0" fontId="92" fillId="34" borderId="47" xfId="0" applyFont="1" applyFill="1" applyBorder="1" applyAlignment="1">
      <alignment horizontal="left" wrapText="1"/>
    </xf>
    <xf numFmtId="0" fontId="92" fillId="34" borderId="30" xfId="0" applyFont="1" applyFill="1" applyBorder="1" applyAlignment="1">
      <alignment horizontal="left" wrapText="1"/>
    </xf>
    <xf numFmtId="0" fontId="92" fillId="34" borderId="27" xfId="0" applyFont="1" applyFill="1" applyBorder="1" applyAlignment="1">
      <alignment horizontal="left" wrapText="1"/>
    </xf>
    <xf numFmtId="0" fontId="3" fillId="0" borderId="0" xfId="0" applyFont="1" applyBorder="1" applyAlignment="1">
      <alignment horizontal="center"/>
    </xf>
    <xf numFmtId="49" fontId="1" fillId="0" borderId="0" xfId="0" applyNumberFormat="1" applyFont="1" applyBorder="1" applyAlignment="1">
      <alignment horizontal="center"/>
    </xf>
    <xf numFmtId="49" fontId="25" fillId="0" borderId="19" xfId="42" applyNumberFormat="1" applyFont="1" applyBorder="1" applyAlignment="1">
      <alignment horizontal="center"/>
    </xf>
    <xf numFmtId="49" fontId="3" fillId="0" borderId="19" xfId="0" applyNumberFormat="1"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3" fillId="0" borderId="0" xfId="0" applyFont="1" applyBorder="1" applyAlignment="1">
      <alignment horizontal="center" vertical="top"/>
    </xf>
    <xf numFmtId="0" fontId="92" fillId="34" borderId="47" xfId="0" applyFont="1" applyFill="1" applyBorder="1" applyAlignment="1">
      <alignment horizontal="left" vertical="top" wrapText="1"/>
    </xf>
    <xf numFmtId="0" fontId="92" fillId="34" borderId="30" xfId="0" applyFont="1" applyFill="1" applyBorder="1" applyAlignment="1">
      <alignment horizontal="left" vertical="top" wrapText="1"/>
    </xf>
    <xf numFmtId="0" fontId="92" fillId="34" borderId="27" xfId="0" applyFont="1" applyFill="1" applyBorder="1" applyAlignment="1">
      <alignment horizontal="left" vertical="top" wrapText="1"/>
    </xf>
    <xf numFmtId="0" fontId="78" fillId="0" borderId="26" xfId="0" applyFont="1" applyBorder="1" applyAlignment="1">
      <alignment horizontal="center" vertical="top" wrapText="1"/>
    </xf>
    <xf numFmtId="49" fontId="78" fillId="34" borderId="47" xfId="0" applyNumberFormat="1" applyFont="1" applyFill="1" applyBorder="1" applyAlignment="1">
      <alignment horizontal="center" vertical="top" wrapText="1"/>
    </xf>
    <xf numFmtId="49" fontId="78" fillId="34" borderId="30" xfId="0" applyNumberFormat="1" applyFont="1" applyFill="1" applyBorder="1" applyAlignment="1">
      <alignment horizontal="center" vertical="top" wrapText="1"/>
    </xf>
    <xf numFmtId="49" fontId="78" fillId="34" borderId="27" xfId="0" applyNumberFormat="1" applyFont="1" applyFill="1" applyBorder="1" applyAlignment="1">
      <alignment horizontal="center" vertical="top" wrapText="1"/>
    </xf>
    <xf numFmtId="0" fontId="5" fillId="0" borderId="19" xfId="0" applyFont="1" applyFill="1" applyBorder="1" applyAlignment="1">
      <alignment horizontal="center" vertical="center" wrapText="1"/>
    </xf>
    <xf numFmtId="0" fontId="4" fillId="0" borderId="0" xfId="0" applyFont="1" applyAlignment="1">
      <alignment horizontal="left" vertical="center" wrapText="1"/>
    </xf>
    <xf numFmtId="0" fontId="11" fillId="0" borderId="0" xfId="0" applyFont="1" applyAlignment="1">
      <alignment horizontal="left" vertical="top" wrapText="1"/>
    </xf>
    <xf numFmtId="0" fontId="4" fillId="0" borderId="0" xfId="0" applyFont="1" applyAlignment="1">
      <alignment horizontal="left" vertical="top" wrapText="1"/>
    </xf>
    <xf numFmtId="0" fontId="5" fillId="0" borderId="0" xfId="0" applyFont="1" applyAlignment="1">
      <alignment horizontal="left" vertical="center" wrapText="1"/>
    </xf>
    <xf numFmtId="0" fontId="10" fillId="0" borderId="0" xfId="0" applyFont="1" applyAlignment="1">
      <alignment horizontal="center" wrapText="1"/>
    </xf>
    <xf numFmtId="0" fontId="10" fillId="0" borderId="0" xfId="0" applyFont="1" applyAlignment="1">
      <alignment horizontal="center" vertical="top"/>
    </xf>
    <xf numFmtId="0" fontId="4" fillId="0" borderId="0" xfId="0" applyFont="1" applyBorder="1" applyAlignment="1">
      <alignment horizontal="left"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Процентный 2"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rivsp@tomsk.gov.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hyperlink" Target="_ftnref1" TargetMode="External" /><Relationship Id="rId3" Type="http://schemas.openxmlformats.org/officeDocument/2006/relationships/hyperlink" Target="_ftnref1" TargetMode="Externa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Y32"/>
  <sheetViews>
    <sheetView view="pageBreakPreview" zoomScaleNormal="115" zoomScaleSheetLayoutView="100" zoomScalePageLayoutView="0" workbookViewId="0" topLeftCell="F7">
      <selection activeCell="CG15" sqref="CG15:DL19"/>
    </sheetView>
  </sheetViews>
  <sheetFormatPr defaultColWidth="0.875" defaultRowHeight="12.75"/>
  <cols>
    <col min="1" max="89" width="0.875" style="1" customWidth="1"/>
    <col min="90" max="90" width="1.75390625" style="1" customWidth="1"/>
    <col min="91" max="16384" width="0.875" style="1" customWidth="1"/>
  </cols>
  <sheetData>
    <row r="1" spans="18:138" ht="19.5" customHeight="1" thickBot="1">
      <c r="R1" s="223" t="s">
        <v>0</v>
      </c>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4"/>
      <c r="DR1" s="224"/>
      <c r="DS1" s="224"/>
      <c r="DT1" s="224"/>
      <c r="DU1" s="224"/>
      <c r="DV1" s="224"/>
      <c r="DW1" s="224"/>
      <c r="DX1" s="224"/>
      <c r="DY1" s="224"/>
      <c r="DZ1" s="224"/>
      <c r="EA1" s="224"/>
      <c r="EB1" s="224"/>
      <c r="EC1" s="224"/>
      <c r="ED1" s="224"/>
      <c r="EE1" s="224"/>
      <c r="EF1" s="224"/>
      <c r="EG1" s="224"/>
      <c r="EH1" s="225"/>
    </row>
    <row r="2" spans="1:148" ht="6.75" customHeight="1" thickBot="1">
      <c r="A2" s="2"/>
      <c r="B2" s="2"/>
      <c r="C2" s="2"/>
      <c r="D2" s="2"/>
      <c r="E2" s="2"/>
      <c r="F2" s="2"/>
      <c r="G2" s="2"/>
      <c r="H2" s="2"/>
      <c r="I2" s="2"/>
      <c r="J2" s="2"/>
      <c r="K2" s="2"/>
      <c r="L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row>
    <row r="3" spans="18:138" ht="15" customHeight="1" thickBot="1">
      <c r="R3" s="226" t="s">
        <v>1</v>
      </c>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c r="BT3" s="227"/>
      <c r="BU3" s="227"/>
      <c r="BV3" s="227"/>
      <c r="BW3" s="227"/>
      <c r="BX3" s="227"/>
      <c r="BY3" s="227"/>
      <c r="BZ3" s="227"/>
      <c r="CA3" s="227"/>
      <c r="CB3" s="227"/>
      <c r="CC3" s="227"/>
      <c r="CD3" s="227"/>
      <c r="CE3" s="227"/>
      <c r="CF3" s="227"/>
      <c r="CG3" s="227"/>
      <c r="CH3" s="227"/>
      <c r="CI3" s="227"/>
      <c r="CJ3" s="227"/>
      <c r="CK3" s="227"/>
      <c r="CL3" s="227"/>
      <c r="CM3" s="227"/>
      <c r="CN3" s="227"/>
      <c r="CO3" s="227"/>
      <c r="CP3" s="227"/>
      <c r="CQ3" s="227"/>
      <c r="CR3" s="227"/>
      <c r="CS3" s="227"/>
      <c r="CT3" s="227"/>
      <c r="CU3" s="227"/>
      <c r="CV3" s="227"/>
      <c r="CW3" s="227"/>
      <c r="CX3" s="227"/>
      <c r="CY3" s="227"/>
      <c r="CZ3" s="227"/>
      <c r="DA3" s="227"/>
      <c r="DB3" s="227"/>
      <c r="DC3" s="227"/>
      <c r="DD3" s="227"/>
      <c r="DE3" s="227"/>
      <c r="DF3" s="227"/>
      <c r="DG3" s="227"/>
      <c r="DH3" s="227"/>
      <c r="DI3" s="227"/>
      <c r="DJ3" s="227"/>
      <c r="DK3" s="227"/>
      <c r="DL3" s="227"/>
      <c r="DM3" s="227"/>
      <c r="DN3" s="227"/>
      <c r="DO3" s="227"/>
      <c r="DP3" s="227"/>
      <c r="DQ3" s="227"/>
      <c r="DR3" s="227"/>
      <c r="DS3" s="227"/>
      <c r="DT3" s="227"/>
      <c r="DU3" s="227"/>
      <c r="DV3" s="227"/>
      <c r="DW3" s="227"/>
      <c r="DX3" s="227"/>
      <c r="DY3" s="227"/>
      <c r="DZ3" s="227"/>
      <c r="EA3" s="227"/>
      <c r="EB3" s="227"/>
      <c r="EC3" s="227"/>
      <c r="ED3" s="227"/>
      <c r="EE3" s="227"/>
      <c r="EF3" s="227"/>
      <c r="EG3" s="227"/>
      <c r="EH3" s="228"/>
    </row>
    <row r="4" spans="9:135" ht="13.5" customHeight="1" thickBot="1">
      <c r="I4"/>
      <c r="J4"/>
      <c r="K4"/>
      <c r="L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row>
    <row r="5" spans="12:141" ht="54.75" customHeight="1" thickBot="1">
      <c r="L5" s="3"/>
      <c r="O5" s="229" t="s">
        <v>2</v>
      </c>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0"/>
      <c r="AQ5" s="230"/>
      <c r="AR5" s="230"/>
      <c r="AS5" s="230"/>
      <c r="AT5" s="230"/>
      <c r="AU5" s="230"/>
      <c r="AV5" s="230"/>
      <c r="AW5" s="230"/>
      <c r="AX5" s="230"/>
      <c r="AY5" s="230"/>
      <c r="AZ5" s="230"/>
      <c r="BA5" s="230"/>
      <c r="BB5" s="230"/>
      <c r="BC5" s="230"/>
      <c r="BD5" s="230"/>
      <c r="BE5" s="230"/>
      <c r="BF5" s="230"/>
      <c r="BG5" s="230"/>
      <c r="BH5" s="230"/>
      <c r="BI5" s="230"/>
      <c r="BJ5" s="230"/>
      <c r="BK5" s="230"/>
      <c r="BL5" s="230"/>
      <c r="BM5" s="230"/>
      <c r="BN5" s="230"/>
      <c r="BO5" s="230"/>
      <c r="BP5" s="230"/>
      <c r="BQ5" s="230"/>
      <c r="BR5" s="230"/>
      <c r="BS5" s="230"/>
      <c r="BT5" s="230"/>
      <c r="BU5" s="230"/>
      <c r="BV5" s="230"/>
      <c r="BW5" s="230"/>
      <c r="BX5" s="230"/>
      <c r="BY5" s="230"/>
      <c r="BZ5" s="230"/>
      <c r="CA5" s="230"/>
      <c r="CB5" s="230"/>
      <c r="CC5" s="230"/>
      <c r="CD5" s="230"/>
      <c r="CE5" s="230"/>
      <c r="CF5" s="230"/>
      <c r="CG5" s="230"/>
      <c r="CH5" s="230"/>
      <c r="CI5" s="230"/>
      <c r="CJ5" s="230"/>
      <c r="CK5" s="230"/>
      <c r="CL5" s="230"/>
      <c r="CM5" s="230"/>
      <c r="CN5" s="230"/>
      <c r="CO5" s="230"/>
      <c r="CP5" s="230"/>
      <c r="CQ5" s="230"/>
      <c r="CR5" s="230"/>
      <c r="CS5" s="230"/>
      <c r="CT5" s="230"/>
      <c r="CU5" s="230"/>
      <c r="CV5" s="230"/>
      <c r="CW5" s="230"/>
      <c r="CX5" s="230"/>
      <c r="CY5" s="230"/>
      <c r="CZ5" s="230"/>
      <c r="DA5" s="230"/>
      <c r="DB5" s="230"/>
      <c r="DC5" s="230"/>
      <c r="DD5" s="230"/>
      <c r="DE5" s="230"/>
      <c r="DF5" s="230"/>
      <c r="DG5" s="230"/>
      <c r="DH5" s="230"/>
      <c r="DI5" s="230"/>
      <c r="DJ5" s="230"/>
      <c r="DK5" s="230"/>
      <c r="DL5" s="230"/>
      <c r="DM5" s="230"/>
      <c r="DN5" s="230"/>
      <c r="DO5" s="230"/>
      <c r="DP5" s="230"/>
      <c r="DQ5" s="230"/>
      <c r="DR5" s="230"/>
      <c r="DS5" s="230"/>
      <c r="DT5" s="230"/>
      <c r="DU5" s="230"/>
      <c r="DV5" s="230"/>
      <c r="DW5" s="230"/>
      <c r="DX5" s="230"/>
      <c r="DY5" s="230"/>
      <c r="DZ5" s="230"/>
      <c r="EA5" s="230"/>
      <c r="EB5" s="230"/>
      <c r="EC5" s="230"/>
      <c r="ED5" s="230"/>
      <c r="EE5" s="230"/>
      <c r="EF5" s="230"/>
      <c r="EG5" s="230"/>
      <c r="EH5" s="230"/>
      <c r="EI5" s="230"/>
      <c r="EJ5" s="230"/>
      <c r="EK5" s="231"/>
    </row>
    <row r="6" ht="13.5" customHeight="1" thickBot="1"/>
    <row r="7" spans="18:138" ht="15.75" customHeight="1" thickBot="1">
      <c r="R7" s="226" t="s">
        <v>3</v>
      </c>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7"/>
      <c r="AY7" s="227"/>
      <c r="AZ7" s="227"/>
      <c r="BA7" s="227"/>
      <c r="BB7" s="227"/>
      <c r="BC7" s="227"/>
      <c r="BD7" s="227"/>
      <c r="BE7" s="227"/>
      <c r="BF7" s="227"/>
      <c r="BG7" s="227"/>
      <c r="BH7" s="227"/>
      <c r="BI7" s="227"/>
      <c r="BJ7" s="227"/>
      <c r="BK7" s="227"/>
      <c r="BL7" s="227"/>
      <c r="BM7" s="227"/>
      <c r="BN7" s="227"/>
      <c r="BO7" s="227"/>
      <c r="BP7" s="227"/>
      <c r="BQ7" s="227"/>
      <c r="BR7" s="227"/>
      <c r="BS7" s="227"/>
      <c r="BT7" s="227"/>
      <c r="BU7" s="227"/>
      <c r="BV7" s="227"/>
      <c r="BW7" s="227"/>
      <c r="BX7" s="227"/>
      <c r="BY7" s="227"/>
      <c r="BZ7" s="227"/>
      <c r="CA7" s="227"/>
      <c r="CB7" s="227"/>
      <c r="CC7" s="227"/>
      <c r="CD7" s="227"/>
      <c r="CE7" s="227"/>
      <c r="CF7" s="227"/>
      <c r="CG7" s="227"/>
      <c r="CH7" s="227"/>
      <c r="CI7" s="227"/>
      <c r="CJ7" s="227"/>
      <c r="CK7" s="227"/>
      <c r="CL7" s="227"/>
      <c r="CM7" s="227"/>
      <c r="CN7" s="227"/>
      <c r="CO7" s="227"/>
      <c r="CP7" s="227"/>
      <c r="CQ7" s="227"/>
      <c r="CR7" s="227"/>
      <c r="CS7" s="227"/>
      <c r="CT7" s="227"/>
      <c r="CU7" s="227"/>
      <c r="CV7" s="227"/>
      <c r="CW7" s="227"/>
      <c r="CX7" s="227"/>
      <c r="CY7" s="227"/>
      <c r="CZ7" s="227"/>
      <c r="DA7" s="227"/>
      <c r="DB7" s="227"/>
      <c r="DC7" s="227"/>
      <c r="DD7" s="227"/>
      <c r="DE7" s="227"/>
      <c r="DF7" s="227"/>
      <c r="DG7" s="227"/>
      <c r="DH7" s="227"/>
      <c r="DI7" s="227"/>
      <c r="DJ7" s="227"/>
      <c r="DK7" s="227"/>
      <c r="DL7" s="227"/>
      <c r="DM7" s="227"/>
      <c r="DN7" s="227"/>
      <c r="DO7" s="227"/>
      <c r="DP7" s="227"/>
      <c r="DQ7" s="227"/>
      <c r="DR7" s="227"/>
      <c r="DS7" s="227"/>
      <c r="DT7" s="227"/>
      <c r="DU7" s="227"/>
      <c r="DV7" s="227"/>
      <c r="DW7" s="227"/>
      <c r="DX7" s="227"/>
      <c r="DY7" s="227"/>
      <c r="DZ7" s="227"/>
      <c r="EA7" s="227"/>
      <c r="EB7" s="227"/>
      <c r="EC7" s="227"/>
      <c r="ED7" s="227"/>
      <c r="EE7" s="227"/>
      <c r="EF7" s="227"/>
      <c r="EG7" s="227"/>
      <c r="EH7" s="228"/>
    </row>
    <row r="8" ht="13.5" thickBot="1"/>
    <row r="9" spans="29:127" ht="14.25" customHeight="1">
      <c r="AC9" s="232" t="s">
        <v>14</v>
      </c>
      <c r="AD9" s="233"/>
      <c r="AE9" s="233"/>
      <c r="AF9" s="233"/>
      <c r="AG9" s="233"/>
      <c r="AH9" s="233"/>
      <c r="AI9" s="233"/>
      <c r="AJ9" s="233"/>
      <c r="AK9" s="233"/>
      <c r="AL9" s="233"/>
      <c r="AM9" s="233"/>
      <c r="AN9" s="233"/>
      <c r="AO9" s="233"/>
      <c r="AP9" s="233"/>
      <c r="AQ9" s="233"/>
      <c r="AR9" s="233"/>
      <c r="AS9" s="233"/>
      <c r="AT9" s="233"/>
      <c r="AU9" s="233"/>
      <c r="AV9" s="233"/>
      <c r="AW9" s="233"/>
      <c r="AX9" s="233"/>
      <c r="AY9" s="233"/>
      <c r="AZ9" s="233"/>
      <c r="BA9" s="233"/>
      <c r="BB9" s="233"/>
      <c r="BC9" s="233"/>
      <c r="BD9" s="233"/>
      <c r="BE9" s="233"/>
      <c r="BF9" s="233"/>
      <c r="BG9" s="233"/>
      <c r="BH9" s="233"/>
      <c r="BI9" s="233"/>
      <c r="BJ9" s="233"/>
      <c r="BK9" s="233"/>
      <c r="BL9" s="233"/>
      <c r="BM9" s="233"/>
      <c r="BN9" s="233"/>
      <c r="BO9" s="233"/>
      <c r="BP9" s="233"/>
      <c r="BQ9" s="233"/>
      <c r="BR9" s="233"/>
      <c r="BS9" s="233"/>
      <c r="BT9" s="233"/>
      <c r="BU9" s="233"/>
      <c r="BV9" s="233"/>
      <c r="BW9" s="233"/>
      <c r="BX9" s="233"/>
      <c r="BY9" s="233"/>
      <c r="BZ9" s="233"/>
      <c r="CA9" s="233"/>
      <c r="CB9" s="233"/>
      <c r="CC9" s="233"/>
      <c r="CD9" s="233"/>
      <c r="CE9" s="233"/>
      <c r="CF9" s="233"/>
      <c r="CG9" s="233"/>
      <c r="CH9" s="233"/>
      <c r="CI9" s="233"/>
      <c r="CJ9" s="233"/>
      <c r="CK9" s="233"/>
      <c r="CL9" s="233"/>
      <c r="CM9" s="233"/>
      <c r="CN9" s="233"/>
      <c r="CO9" s="233"/>
      <c r="CP9" s="233"/>
      <c r="CQ9" s="233"/>
      <c r="CR9" s="233"/>
      <c r="CS9" s="233"/>
      <c r="CT9" s="233"/>
      <c r="CU9" s="233"/>
      <c r="CV9" s="233"/>
      <c r="CW9" s="233"/>
      <c r="CX9" s="233"/>
      <c r="CY9" s="233"/>
      <c r="CZ9" s="233"/>
      <c r="DA9" s="233"/>
      <c r="DB9" s="233"/>
      <c r="DC9" s="233"/>
      <c r="DD9" s="233"/>
      <c r="DE9" s="233"/>
      <c r="DF9" s="233"/>
      <c r="DG9" s="233"/>
      <c r="DH9" s="233"/>
      <c r="DI9" s="233"/>
      <c r="DJ9" s="233"/>
      <c r="DK9" s="233"/>
      <c r="DL9" s="233"/>
      <c r="DM9" s="233"/>
      <c r="DN9" s="233"/>
      <c r="DO9" s="233"/>
      <c r="DP9" s="233"/>
      <c r="DQ9" s="233"/>
      <c r="DR9" s="233"/>
      <c r="DS9" s="233"/>
      <c r="DT9" s="233"/>
      <c r="DU9" s="233"/>
      <c r="DV9" s="233"/>
      <c r="DW9" s="234"/>
    </row>
    <row r="10" spans="29:127" ht="12.75">
      <c r="AC10" s="208" t="s">
        <v>15</v>
      </c>
      <c r="AD10" s="209"/>
      <c r="AE10" s="209"/>
      <c r="AF10" s="209"/>
      <c r="AG10" s="209"/>
      <c r="AH10" s="209"/>
      <c r="AI10" s="209"/>
      <c r="AJ10" s="209"/>
      <c r="AK10" s="209"/>
      <c r="AL10" s="209"/>
      <c r="AM10" s="209"/>
      <c r="AN10" s="209"/>
      <c r="AO10" s="209"/>
      <c r="AP10" s="209"/>
      <c r="AQ10" s="209"/>
      <c r="AR10" s="209"/>
      <c r="AS10" s="209"/>
      <c r="AT10" s="209"/>
      <c r="AU10" s="209"/>
      <c r="AV10" s="209"/>
      <c r="AW10" s="209"/>
      <c r="AX10" s="209"/>
      <c r="AY10" s="209"/>
      <c r="AZ10" s="209"/>
      <c r="BA10" s="209"/>
      <c r="BB10" s="209"/>
      <c r="BC10" s="209"/>
      <c r="BD10" s="209"/>
      <c r="BE10" s="209"/>
      <c r="BF10" s="209"/>
      <c r="BG10" s="209"/>
      <c r="BH10" s="209"/>
      <c r="BI10" s="209"/>
      <c r="BJ10" s="209"/>
      <c r="BK10" s="209"/>
      <c r="BL10" s="209"/>
      <c r="BM10" s="209"/>
      <c r="BN10" s="209"/>
      <c r="BO10" s="209"/>
      <c r="BP10" s="209"/>
      <c r="BQ10" s="209"/>
      <c r="BR10" s="209"/>
      <c r="BS10" s="209"/>
      <c r="BT10" s="209"/>
      <c r="BU10" s="209"/>
      <c r="BV10" s="209"/>
      <c r="BW10" s="209"/>
      <c r="BX10" s="209"/>
      <c r="BY10" s="209"/>
      <c r="BZ10" s="209"/>
      <c r="CA10" s="209"/>
      <c r="CB10" s="209"/>
      <c r="CC10" s="209"/>
      <c r="CD10" s="209"/>
      <c r="CE10" s="209"/>
      <c r="CF10" s="209"/>
      <c r="CG10" s="209"/>
      <c r="CH10" s="209"/>
      <c r="CI10" s="209"/>
      <c r="CJ10" s="209"/>
      <c r="CK10" s="209"/>
      <c r="CL10" s="209"/>
      <c r="CM10" s="209"/>
      <c r="CN10" s="209"/>
      <c r="CO10" s="209"/>
      <c r="CP10" s="209"/>
      <c r="CQ10" s="209"/>
      <c r="CR10" s="209"/>
      <c r="CS10" s="209"/>
      <c r="CT10" s="209"/>
      <c r="CU10" s="209"/>
      <c r="CV10" s="209"/>
      <c r="CW10" s="209"/>
      <c r="CX10" s="209"/>
      <c r="CY10" s="209"/>
      <c r="CZ10" s="209"/>
      <c r="DA10" s="209"/>
      <c r="DB10" s="209"/>
      <c r="DC10" s="209"/>
      <c r="DD10" s="209"/>
      <c r="DE10" s="209"/>
      <c r="DF10" s="209"/>
      <c r="DG10" s="209"/>
      <c r="DH10" s="209"/>
      <c r="DI10" s="209"/>
      <c r="DJ10" s="209"/>
      <c r="DK10" s="209"/>
      <c r="DL10" s="209"/>
      <c r="DM10" s="209"/>
      <c r="DN10" s="209"/>
      <c r="DO10" s="209"/>
      <c r="DP10" s="209"/>
      <c r="DQ10" s="209"/>
      <c r="DR10" s="209"/>
      <c r="DS10" s="209"/>
      <c r="DT10" s="209"/>
      <c r="DU10" s="209"/>
      <c r="DV10" s="209"/>
      <c r="DW10" s="210"/>
    </row>
    <row r="11" spans="29:127" ht="11.25" customHeight="1">
      <c r="AC11" s="37"/>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4" t="s">
        <v>16</v>
      </c>
      <c r="BT11" s="235" t="s">
        <v>626</v>
      </c>
      <c r="BU11" s="235"/>
      <c r="BV11" s="235"/>
      <c r="BW11" s="235"/>
      <c r="BX11" s="235"/>
      <c r="BY11" s="235"/>
      <c r="BZ11" s="235"/>
      <c r="CA11" s="235"/>
      <c r="CB11" s="235"/>
      <c r="CC11" s="235"/>
      <c r="CD11" s="235"/>
      <c r="CE11" s="235"/>
      <c r="CF11" s="235"/>
      <c r="CG11" s="235"/>
      <c r="CH11" s="235"/>
      <c r="CI11" s="235"/>
      <c r="CJ11" s="236">
        <v>20</v>
      </c>
      <c r="CK11" s="236"/>
      <c r="CL11" s="236"/>
      <c r="CM11" s="237" t="s">
        <v>210</v>
      </c>
      <c r="CN11" s="237"/>
      <c r="CO11" s="237"/>
      <c r="CP11" s="38" t="s">
        <v>4</v>
      </c>
      <c r="CQ11" s="39"/>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40"/>
    </row>
    <row r="12" spans="29:127" ht="12.75" customHeight="1" thickBot="1">
      <c r="AC12" s="5"/>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7"/>
      <c r="BL12" s="7"/>
      <c r="BM12" s="7"/>
      <c r="BN12" s="7"/>
      <c r="BO12" s="7"/>
      <c r="BP12" s="7"/>
      <c r="BQ12" s="211" t="s">
        <v>17</v>
      </c>
      <c r="BR12" s="211"/>
      <c r="BS12" s="211"/>
      <c r="BT12" s="211"/>
      <c r="BU12" s="211"/>
      <c r="BV12" s="211"/>
      <c r="BW12" s="211"/>
      <c r="BX12" s="211"/>
      <c r="BY12" s="211"/>
      <c r="BZ12" s="211"/>
      <c r="CA12" s="211"/>
      <c r="CB12" s="211"/>
      <c r="CC12" s="211"/>
      <c r="CD12" s="211"/>
      <c r="CE12" s="211"/>
      <c r="CF12" s="211"/>
      <c r="CG12" s="211"/>
      <c r="CH12" s="211"/>
      <c r="CI12" s="211"/>
      <c r="CJ12" s="211"/>
      <c r="CK12" s="211"/>
      <c r="CL12" s="211"/>
      <c r="CM12" s="7"/>
      <c r="CN12" s="7"/>
      <c r="CO12" s="7"/>
      <c r="CP12" s="7"/>
      <c r="CQ12" s="6"/>
      <c r="CR12" s="7"/>
      <c r="CS12" s="7"/>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8"/>
    </row>
    <row r="13" ht="14.25" customHeight="1" thickBot="1"/>
    <row r="14" spans="1:154" ht="21.75" customHeight="1" thickBot="1">
      <c r="A14" s="215" t="s">
        <v>5</v>
      </c>
      <c r="B14" s="216"/>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c r="AQ14" s="216"/>
      <c r="AR14" s="216"/>
      <c r="AS14" s="216"/>
      <c r="AT14" s="216"/>
      <c r="AU14" s="216"/>
      <c r="AV14" s="216"/>
      <c r="AW14" s="216"/>
      <c r="AX14" s="216"/>
      <c r="AY14" s="216"/>
      <c r="AZ14" s="216"/>
      <c r="BA14" s="216"/>
      <c r="BB14" s="216"/>
      <c r="BC14" s="216"/>
      <c r="BD14" s="216"/>
      <c r="BE14" s="216"/>
      <c r="BF14" s="216"/>
      <c r="BG14" s="216"/>
      <c r="BH14" s="216"/>
      <c r="BI14" s="216"/>
      <c r="BJ14" s="216"/>
      <c r="BK14" s="216"/>
      <c r="BL14" s="216"/>
      <c r="BM14" s="216"/>
      <c r="BN14" s="216"/>
      <c r="BO14" s="216"/>
      <c r="BP14" s="216"/>
      <c r="BQ14" s="216"/>
      <c r="BR14" s="216"/>
      <c r="BS14" s="216"/>
      <c r="BT14" s="216"/>
      <c r="BU14" s="216"/>
      <c r="BV14" s="216"/>
      <c r="BW14" s="216"/>
      <c r="BX14" s="216"/>
      <c r="BY14" s="216"/>
      <c r="BZ14" s="216"/>
      <c r="CA14" s="216"/>
      <c r="CB14" s="216"/>
      <c r="CC14" s="216"/>
      <c r="CD14" s="216"/>
      <c r="CE14" s="216"/>
      <c r="CF14" s="217"/>
      <c r="CG14" s="215" t="s">
        <v>6</v>
      </c>
      <c r="CH14" s="216"/>
      <c r="CI14" s="216"/>
      <c r="CJ14" s="216"/>
      <c r="CK14" s="216"/>
      <c r="CL14" s="216"/>
      <c r="CM14" s="216"/>
      <c r="CN14" s="216"/>
      <c r="CO14" s="216"/>
      <c r="CP14" s="216"/>
      <c r="CQ14" s="216"/>
      <c r="CR14" s="216"/>
      <c r="CS14" s="216"/>
      <c r="CT14" s="216"/>
      <c r="CU14" s="216"/>
      <c r="CV14" s="216"/>
      <c r="CW14" s="216"/>
      <c r="CX14" s="216"/>
      <c r="CY14" s="216"/>
      <c r="CZ14" s="216"/>
      <c r="DA14" s="216"/>
      <c r="DB14" s="216"/>
      <c r="DC14" s="216"/>
      <c r="DD14" s="216"/>
      <c r="DE14" s="216"/>
      <c r="DF14" s="216"/>
      <c r="DG14" s="216"/>
      <c r="DH14" s="216"/>
      <c r="DI14" s="216"/>
      <c r="DJ14" s="216"/>
      <c r="DK14" s="216"/>
      <c r="DL14" s="217"/>
      <c r="DQ14" s="212" t="s">
        <v>163</v>
      </c>
      <c r="DR14" s="213"/>
      <c r="DS14" s="213"/>
      <c r="DT14" s="213"/>
      <c r="DU14" s="213"/>
      <c r="DV14" s="213"/>
      <c r="DW14" s="213"/>
      <c r="DX14" s="213"/>
      <c r="DY14" s="213"/>
      <c r="DZ14" s="213"/>
      <c r="EA14" s="213"/>
      <c r="EB14" s="213"/>
      <c r="EC14" s="213"/>
      <c r="ED14" s="213"/>
      <c r="EE14" s="213"/>
      <c r="EF14" s="213"/>
      <c r="EG14" s="213"/>
      <c r="EH14" s="213"/>
      <c r="EI14" s="213"/>
      <c r="EJ14" s="213"/>
      <c r="EK14" s="213"/>
      <c r="EL14" s="213"/>
      <c r="EM14" s="213"/>
      <c r="EN14" s="213"/>
      <c r="EO14" s="213"/>
      <c r="EP14" s="213"/>
      <c r="EQ14" s="213"/>
      <c r="ER14" s="213"/>
      <c r="ES14" s="213"/>
      <c r="ET14" s="213"/>
      <c r="EU14" s="213"/>
      <c r="EV14" s="213"/>
      <c r="EW14" s="213"/>
      <c r="EX14" s="214"/>
    </row>
    <row r="15" spans="1:155" ht="12" customHeight="1">
      <c r="A15" s="9"/>
      <c r="B15" s="10" t="s">
        <v>19</v>
      </c>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1"/>
      <c r="CG15" s="219" t="s">
        <v>194</v>
      </c>
      <c r="CH15" s="220"/>
      <c r="CI15" s="220"/>
      <c r="CJ15" s="220"/>
      <c r="CK15" s="220"/>
      <c r="CL15" s="220"/>
      <c r="CM15" s="220"/>
      <c r="CN15" s="220"/>
      <c r="CO15" s="220"/>
      <c r="CP15" s="220"/>
      <c r="CQ15" s="220"/>
      <c r="CR15" s="220"/>
      <c r="CS15" s="220"/>
      <c r="CT15" s="220"/>
      <c r="CU15" s="220"/>
      <c r="CV15" s="220"/>
      <c r="CW15" s="220"/>
      <c r="CX15" s="220"/>
      <c r="CY15" s="220"/>
      <c r="CZ15" s="220"/>
      <c r="DA15" s="220"/>
      <c r="DB15" s="220"/>
      <c r="DC15" s="220"/>
      <c r="DD15" s="220"/>
      <c r="DE15" s="220"/>
      <c r="DF15" s="220"/>
      <c r="DG15" s="220"/>
      <c r="DH15" s="220"/>
      <c r="DI15" s="220"/>
      <c r="DJ15" s="220"/>
      <c r="DK15" s="220"/>
      <c r="DL15" s="221"/>
      <c r="DP15" s="218" t="s">
        <v>196</v>
      </c>
      <c r="DQ15" s="218"/>
      <c r="DR15" s="218"/>
      <c r="DS15" s="218"/>
      <c r="DT15" s="218"/>
      <c r="DU15" s="218"/>
      <c r="DV15" s="218"/>
      <c r="DW15" s="218"/>
      <c r="DX15" s="218"/>
      <c r="DY15" s="218"/>
      <c r="DZ15" s="218"/>
      <c r="EA15" s="218"/>
      <c r="EB15" s="218"/>
      <c r="EC15" s="218"/>
      <c r="ED15" s="218"/>
      <c r="EE15" s="218"/>
      <c r="EF15" s="218"/>
      <c r="EG15" s="218"/>
      <c r="EH15" s="218"/>
      <c r="EI15" s="218"/>
      <c r="EJ15" s="218"/>
      <c r="EK15" s="218"/>
      <c r="EL15" s="218"/>
      <c r="EM15" s="218"/>
      <c r="EN15" s="218"/>
      <c r="EO15" s="218"/>
      <c r="EP15" s="218"/>
      <c r="EQ15" s="218"/>
      <c r="ER15" s="218"/>
      <c r="ES15" s="218"/>
      <c r="ET15" s="218"/>
      <c r="EU15" s="218"/>
      <c r="EV15" s="218"/>
      <c r="EW15" s="218"/>
      <c r="EX15" s="218"/>
      <c r="EY15" s="218"/>
    </row>
    <row r="16" spans="1:155" ht="10.5" customHeight="1">
      <c r="A16" s="12"/>
      <c r="B16" s="1" t="s">
        <v>20</v>
      </c>
      <c r="F16" s="28"/>
      <c r="G16" s="28"/>
      <c r="H16" s="28"/>
      <c r="I16" s="28"/>
      <c r="J16" s="28"/>
      <c r="K16" s="28"/>
      <c r="L16" s="28"/>
      <c r="M16" s="28"/>
      <c r="N16" s="28"/>
      <c r="O16" s="28"/>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5"/>
      <c r="CG16" s="196"/>
      <c r="CH16" s="197"/>
      <c r="CI16" s="197"/>
      <c r="CJ16" s="197"/>
      <c r="CK16" s="197"/>
      <c r="CL16" s="197"/>
      <c r="CM16" s="197"/>
      <c r="CN16" s="197"/>
      <c r="CO16" s="197"/>
      <c r="CP16" s="197"/>
      <c r="CQ16" s="197"/>
      <c r="CR16" s="197"/>
      <c r="CS16" s="197"/>
      <c r="CT16" s="197"/>
      <c r="CU16" s="197"/>
      <c r="CV16" s="197"/>
      <c r="CW16" s="197"/>
      <c r="CX16" s="197"/>
      <c r="CY16" s="197"/>
      <c r="CZ16" s="197"/>
      <c r="DA16" s="197"/>
      <c r="DB16" s="197"/>
      <c r="DC16" s="197"/>
      <c r="DD16" s="197"/>
      <c r="DE16" s="197"/>
      <c r="DF16" s="197"/>
      <c r="DG16" s="197"/>
      <c r="DH16" s="197"/>
      <c r="DI16" s="197"/>
      <c r="DJ16" s="197"/>
      <c r="DK16" s="197"/>
      <c r="DL16" s="198"/>
      <c r="DN16" s="16"/>
      <c r="DP16" s="218"/>
      <c r="DQ16" s="218"/>
      <c r="DR16" s="218"/>
      <c r="DS16" s="218"/>
      <c r="DT16" s="218"/>
      <c r="DU16" s="218"/>
      <c r="DV16" s="218"/>
      <c r="DW16" s="218"/>
      <c r="DX16" s="218"/>
      <c r="DY16" s="218"/>
      <c r="DZ16" s="218"/>
      <c r="EA16" s="218"/>
      <c r="EB16" s="218"/>
      <c r="EC16" s="218"/>
      <c r="ED16" s="218"/>
      <c r="EE16" s="218"/>
      <c r="EF16" s="218"/>
      <c r="EG16" s="218"/>
      <c r="EH16" s="218"/>
      <c r="EI16" s="218"/>
      <c r="EJ16" s="218"/>
      <c r="EK16" s="218"/>
      <c r="EL16" s="218"/>
      <c r="EM16" s="218"/>
      <c r="EN16" s="218"/>
      <c r="EO16" s="218"/>
      <c r="EP16" s="218"/>
      <c r="EQ16" s="218"/>
      <c r="ER16" s="218"/>
      <c r="ES16" s="218"/>
      <c r="ET16" s="218"/>
      <c r="EU16" s="218"/>
      <c r="EV16" s="218"/>
      <c r="EW16" s="218"/>
      <c r="EX16" s="218"/>
      <c r="EY16" s="218"/>
    </row>
    <row r="17" spans="1:155" ht="10.5" customHeight="1">
      <c r="A17" s="12"/>
      <c r="B17" s="28" t="s">
        <v>21</v>
      </c>
      <c r="C17" s="28"/>
      <c r="D17" s="28"/>
      <c r="E17" s="28"/>
      <c r="F17" s="28"/>
      <c r="G17" s="29"/>
      <c r="H17" s="28"/>
      <c r="I17" s="28"/>
      <c r="J17" s="28"/>
      <c r="K17" s="28"/>
      <c r="L17" s="28"/>
      <c r="M17" s="28"/>
      <c r="N17" s="28"/>
      <c r="O17" s="28"/>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5"/>
      <c r="CG17" s="196"/>
      <c r="CH17" s="197"/>
      <c r="CI17" s="197"/>
      <c r="CJ17" s="197"/>
      <c r="CK17" s="197"/>
      <c r="CL17" s="197"/>
      <c r="CM17" s="197"/>
      <c r="CN17" s="197"/>
      <c r="CO17" s="197"/>
      <c r="CP17" s="197"/>
      <c r="CQ17" s="197"/>
      <c r="CR17" s="197"/>
      <c r="CS17" s="197"/>
      <c r="CT17" s="197"/>
      <c r="CU17" s="197"/>
      <c r="CV17" s="197"/>
      <c r="CW17" s="197"/>
      <c r="CX17" s="197"/>
      <c r="CY17" s="197"/>
      <c r="CZ17" s="197"/>
      <c r="DA17" s="197"/>
      <c r="DB17" s="197"/>
      <c r="DC17" s="197"/>
      <c r="DD17" s="197"/>
      <c r="DE17" s="197"/>
      <c r="DF17" s="197"/>
      <c r="DG17" s="197"/>
      <c r="DH17" s="197"/>
      <c r="DI17" s="197"/>
      <c r="DJ17" s="197"/>
      <c r="DK17" s="197"/>
      <c r="DL17" s="198"/>
      <c r="DN17" s="16"/>
      <c r="DP17" s="218"/>
      <c r="DQ17" s="218"/>
      <c r="DR17" s="218"/>
      <c r="DS17" s="218"/>
      <c r="DT17" s="218"/>
      <c r="DU17" s="218"/>
      <c r="DV17" s="218"/>
      <c r="DW17" s="218"/>
      <c r="DX17" s="218"/>
      <c r="DY17" s="218"/>
      <c r="DZ17" s="218"/>
      <c r="EA17" s="218"/>
      <c r="EB17" s="218"/>
      <c r="EC17" s="218"/>
      <c r="ED17" s="218"/>
      <c r="EE17" s="218"/>
      <c r="EF17" s="218"/>
      <c r="EG17" s="218"/>
      <c r="EH17" s="218"/>
      <c r="EI17" s="218"/>
      <c r="EJ17" s="218"/>
      <c r="EK17" s="218"/>
      <c r="EL17" s="218"/>
      <c r="EM17" s="218"/>
      <c r="EN17" s="218"/>
      <c r="EO17" s="218"/>
      <c r="EP17" s="218"/>
      <c r="EQ17" s="218"/>
      <c r="ER17" s="218"/>
      <c r="ES17" s="218"/>
      <c r="ET17" s="218"/>
      <c r="EU17" s="218"/>
      <c r="EV17" s="218"/>
      <c r="EW17" s="218"/>
      <c r="EX17" s="218"/>
      <c r="EY17" s="218"/>
    </row>
    <row r="18" spans="1:155" ht="12.75" customHeight="1">
      <c r="A18" s="12"/>
      <c r="B18" s="207" t="s">
        <v>7</v>
      </c>
      <c r="C18" s="207"/>
      <c r="D18" s="207"/>
      <c r="E18" s="207"/>
      <c r="F18" s="1" t="s">
        <v>22</v>
      </c>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8"/>
      <c r="CG18" s="196"/>
      <c r="CH18" s="197"/>
      <c r="CI18" s="197"/>
      <c r="CJ18" s="197"/>
      <c r="CK18" s="197"/>
      <c r="CL18" s="197"/>
      <c r="CM18" s="197"/>
      <c r="CN18" s="197"/>
      <c r="CO18" s="197"/>
      <c r="CP18" s="197"/>
      <c r="CQ18" s="197"/>
      <c r="CR18" s="197"/>
      <c r="CS18" s="197"/>
      <c r="CT18" s="197"/>
      <c r="CU18" s="197"/>
      <c r="CV18" s="197"/>
      <c r="CW18" s="197"/>
      <c r="CX18" s="197"/>
      <c r="CY18" s="197"/>
      <c r="CZ18" s="197"/>
      <c r="DA18" s="197"/>
      <c r="DB18" s="197"/>
      <c r="DC18" s="197"/>
      <c r="DD18" s="197"/>
      <c r="DE18" s="197"/>
      <c r="DF18" s="197"/>
      <c r="DG18" s="197"/>
      <c r="DH18" s="197"/>
      <c r="DI18" s="197"/>
      <c r="DJ18" s="197"/>
      <c r="DK18" s="197"/>
      <c r="DL18" s="198"/>
      <c r="DN18" s="16"/>
      <c r="DP18" s="218"/>
      <c r="DQ18" s="218"/>
      <c r="DR18" s="218"/>
      <c r="DS18" s="218"/>
      <c r="DT18" s="218"/>
      <c r="DU18" s="218"/>
      <c r="DV18" s="218"/>
      <c r="DW18" s="218"/>
      <c r="DX18" s="218"/>
      <c r="DY18" s="218"/>
      <c r="DZ18" s="218"/>
      <c r="EA18" s="218"/>
      <c r="EB18" s="218"/>
      <c r="EC18" s="218"/>
      <c r="ED18" s="218"/>
      <c r="EE18" s="218"/>
      <c r="EF18" s="218"/>
      <c r="EG18" s="218"/>
      <c r="EH18" s="218"/>
      <c r="EI18" s="218"/>
      <c r="EJ18" s="218"/>
      <c r="EK18" s="218"/>
      <c r="EL18" s="218"/>
      <c r="EM18" s="218"/>
      <c r="EN18" s="218"/>
      <c r="EO18" s="218"/>
      <c r="EP18" s="218"/>
      <c r="EQ18" s="218"/>
      <c r="ER18" s="218"/>
      <c r="ES18" s="218"/>
      <c r="ET18" s="218"/>
      <c r="EU18" s="218"/>
      <c r="EV18" s="218"/>
      <c r="EW18" s="218"/>
      <c r="EX18" s="218"/>
      <c r="EY18" s="218"/>
    </row>
    <row r="19" spans="1:155" ht="10.5" customHeight="1">
      <c r="A19" s="12"/>
      <c r="F19" s="1" t="s">
        <v>23</v>
      </c>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8"/>
      <c r="CG19" s="196"/>
      <c r="CH19" s="197"/>
      <c r="CI19" s="197"/>
      <c r="CJ19" s="197"/>
      <c r="CK19" s="197"/>
      <c r="CL19" s="197"/>
      <c r="CM19" s="197"/>
      <c r="CN19" s="197"/>
      <c r="CO19" s="197"/>
      <c r="CP19" s="197"/>
      <c r="CQ19" s="197"/>
      <c r="CR19" s="197"/>
      <c r="CS19" s="197"/>
      <c r="CT19" s="197"/>
      <c r="CU19" s="197"/>
      <c r="CV19" s="197"/>
      <c r="CW19" s="197"/>
      <c r="CX19" s="197"/>
      <c r="CY19" s="197"/>
      <c r="CZ19" s="197"/>
      <c r="DA19" s="197"/>
      <c r="DB19" s="197"/>
      <c r="DC19" s="197"/>
      <c r="DD19" s="197"/>
      <c r="DE19" s="197"/>
      <c r="DF19" s="197"/>
      <c r="DG19" s="197"/>
      <c r="DH19" s="197"/>
      <c r="DI19" s="197"/>
      <c r="DJ19" s="197"/>
      <c r="DK19" s="197"/>
      <c r="DL19" s="198"/>
      <c r="DN19" s="16"/>
      <c r="DP19" s="218"/>
      <c r="DQ19" s="218"/>
      <c r="DR19" s="218"/>
      <c r="DS19" s="218"/>
      <c r="DT19" s="218"/>
      <c r="DU19" s="218"/>
      <c r="DV19" s="218"/>
      <c r="DW19" s="218"/>
      <c r="DX19" s="218"/>
      <c r="DY19" s="218"/>
      <c r="DZ19" s="218"/>
      <c r="EA19" s="218"/>
      <c r="EB19" s="218"/>
      <c r="EC19" s="218"/>
      <c r="ED19" s="218"/>
      <c r="EE19" s="218"/>
      <c r="EF19" s="218"/>
      <c r="EG19" s="218"/>
      <c r="EH19" s="218"/>
      <c r="EI19" s="218"/>
      <c r="EJ19" s="218"/>
      <c r="EK19" s="218"/>
      <c r="EL19" s="218"/>
      <c r="EM19" s="218"/>
      <c r="EN19" s="218"/>
      <c r="EO19" s="218"/>
      <c r="EP19" s="218"/>
      <c r="EQ19" s="218"/>
      <c r="ER19" s="218"/>
      <c r="ES19" s="218"/>
      <c r="ET19" s="218"/>
      <c r="EU19" s="218"/>
      <c r="EV19" s="218"/>
      <c r="EW19" s="218"/>
      <c r="EX19" s="218"/>
      <c r="EY19" s="218"/>
    </row>
    <row r="20" spans="1:148" ht="13.5" customHeight="1">
      <c r="A20" s="12"/>
      <c r="B20" s="1" t="s">
        <v>24</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9"/>
      <c r="CG20" s="196" t="s">
        <v>195</v>
      </c>
      <c r="CH20" s="197"/>
      <c r="CI20" s="197"/>
      <c r="CJ20" s="197"/>
      <c r="CK20" s="197"/>
      <c r="CL20" s="197"/>
      <c r="CM20" s="197"/>
      <c r="CN20" s="197"/>
      <c r="CO20" s="197"/>
      <c r="CP20" s="197"/>
      <c r="CQ20" s="197"/>
      <c r="CR20" s="197"/>
      <c r="CS20" s="197"/>
      <c r="CT20" s="197"/>
      <c r="CU20" s="197"/>
      <c r="CV20" s="197"/>
      <c r="CW20" s="197"/>
      <c r="CX20" s="197"/>
      <c r="CY20" s="197"/>
      <c r="CZ20" s="197"/>
      <c r="DA20" s="197"/>
      <c r="DB20" s="197"/>
      <c r="DC20" s="197"/>
      <c r="DD20" s="197"/>
      <c r="DE20" s="197"/>
      <c r="DF20" s="197"/>
      <c r="DG20" s="197"/>
      <c r="DH20" s="197"/>
      <c r="DI20" s="197"/>
      <c r="DJ20" s="197"/>
      <c r="DK20" s="197"/>
      <c r="DL20" s="198"/>
      <c r="DN20" s="16"/>
      <c r="DX20" s="31" t="s">
        <v>271</v>
      </c>
      <c r="DY20" s="195"/>
      <c r="DZ20" s="195"/>
      <c r="EA20" s="195"/>
      <c r="EB20" s="195"/>
      <c r="EC20" s="195"/>
      <c r="ED20" s="195"/>
      <c r="EE20" s="195"/>
      <c r="EF20" s="195"/>
      <c r="EG20" s="195"/>
      <c r="EH20" s="195"/>
      <c r="EI20" s="195"/>
      <c r="EJ20" s="206" t="s">
        <v>8</v>
      </c>
      <c r="EK20" s="206"/>
      <c r="EL20" s="206"/>
      <c r="EM20" s="206"/>
      <c r="EN20" s="195"/>
      <c r="EO20" s="195"/>
      <c r="EP20" s="195"/>
      <c r="EQ20" s="195"/>
      <c r="ER20" s="195"/>
    </row>
    <row r="21" spans="1:148" ht="12" customHeight="1">
      <c r="A21" s="21"/>
      <c r="B21" s="14" t="s">
        <v>25</v>
      </c>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9"/>
      <c r="CG21" s="196"/>
      <c r="CH21" s="197"/>
      <c r="CI21" s="197"/>
      <c r="CJ21" s="197"/>
      <c r="CK21" s="197"/>
      <c r="CL21" s="197"/>
      <c r="CM21" s="197"/>
      <c r="CN21" s="197"/>
      <c r="CO21" s="197"/>
      <c r="CP21" s="197"/>
      <c r="CQ21" s="197"/>
      <c r="CR21" s="197"/>
      <c r="CS21" s="197"/>
      <c r="CT21" s="197"/>
      <c r="CU21" s="197"/>
      <c r="CV21" s="197"/>
      <c r="CW21" s="197"/>
      <c r="CX21" s="197"/>
      <c r="CY21" s="197"/>
      <c r="CZ21" s="197"/>
      <c r="DA21" s="197"/>
      <c r="DB21" s="197"/>
      <c r="DC21" s="197"/>
      <c r="DD21" s="197"/>
      <c r="DE21" s="197"/>
      <c r="DF21" s="197"/>
      <c r="DG21" s="197"/>
      <c r="DH21" s="197"/>
      <c r="DI21" s="197"/>
      <c r="DJ21" s="197"/>
      <c r="DK21" s="197"/>
      <c r="DL21" s="198"/>
      <c r="DN21" s="16"/>
      <c r="DX21" s="31" t="s">
        <v>271</v>
      </c>
      <c r="DY21" s="195"/>
      <c r="DZ21" s="195"/>
      <c r="EA21" s="195"/>
      <c r="EB21" s="195"/>
      <c r="EC21" s="195"/>
      <c r="ED21" s="195"/>
      <c r="EE21" s="195"/>
      <c r="EF21" s="195"/>
      <c r="EG21" s="195"/>
      <c r="EH21" s="195"/>
      <c r="EI21" s="195"/>
      <c r="EJ21" s="206" t="s">
        <v>8</v>
      </c>
      <c r="EK21" s="206"/>
      <c r="EL21" s="206"/>
      <c r="EM21" s="206"/>
      <c r="EN21" s="195"/>
      <c r="EO21" s="195"/>
      <c r="EP21" s="195"/>
      <c r="EQ21" s="195"/>
      <c r="ER21" s="195"/>
    </row>
    <row r="22" spans="1:153" ht="13.5" customHeight="1" thickBot="1">
      <c r="A22" s="12"/>
      <c r="B22" s="205" t="s">
        <v>7</v>
      </c>
      <c r="C22" s="205"/>
      <c r="D22" s="205"/>
      <c r="E22" s="205"/>
      <c r="F22" s="41" t="s">
        <v>272</v>
      </c>
      <c r="G22" s="41"/>
      <c r="H22" s="41"/>
      <c r="I22" s="41"/>
      <c r="J22" s="41"/>
      <c r="K22" s="41"/>
      <c r="L22" s="41"/>
      <c r="M22" s="41"/>
      <c r="N22" s="41"/>
      <c r="O22" s="41"/>
      <c r="P22" s="41"/>
      <c r="Q22" s="41"/>
      <c r="R22" s="41"/>
      <c r="S22" s="41"/>
      <c r="T22" s="41"/>
      <c r="U22" s="41"/>
      <c r="V22" s="41"/>
      <c r="W22" s="41"/>
      <c r="X22" s="41"/>
      <c r="Y22" s="41"/>
      <c r="Z22" s="41"/>
      <c r="AA22" s="41"/>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9"/>
      <c r="CG22" s="196"/>
      <c r="CH22" s="197"/>
      <c r="CI22" s="197"/>
      <c r="CJ22" s="197"/>
      <c r="CK22" s="197"/>
      <c r="CL22" s="197"/>
      <c r="CM22" s="197"/>
      <c r="CN22" s="197"/>
      <c r="CO22" s="197"/>
      <c r="CP22" s="197"/>
      <c r="CQ22" s="197"/>
      <c r="CR22" s="197"/>
      <c r="CS22" s="197"/>
      <c r="CT22" s="197"/>
      <c r="CU22" s="197"/>
      <c r="CV22" s="197"/>
      <c r="CW22" s="197"/>
      <c r="CX22" s="197"/>
      <c r="CY22" s="197"/>
      <c r="CZ22" s="197"/>
      <c r="DA22" s="197"/>
      <c r="DB22" s="197"/>
      <c r="DC22" s="197"/>
      <c r="DD22" s="197"/>
      <c r="DE22" s="197"/>
      <c r="DF22" s="197"/>
      <c r="DG22" s="197"/>
      <c r="DH22" s="197"/>
      <c r="DI22" s="197"/>
      <c r="DJ22" s="197"/>
      <c r="DK22" s="197"/>
      <c r="DL22" s="198"/>
      <c r="DV22" s="20"/>
      <c r="ES22" s="3"/>
      <c r="ET22" s="27"/>
      <c r="EU22" s="27"/>
      <c r="EV22" s="27"/>
      <c r="EW22" s="27"/>
    </row>
    <row r="23" spans="1:150" ht="16.5" customHeight="1" thickBot="1">
      <c r="A23" s="22"/>
      <c r="B23" s="36"/>
      <c r="C23" s="36"/>
      <c r="D23" s="36"/>
      <c r="E23" s="36"/>
      <c r="F23" s="30"/>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4"/>
      <c r="CG23" s="199"/>
      <c r="CH23" s="200"/>
      <c r="CI23" s="200"/>
      <c r="CJ23" s="200"/>
      <c r="CK23" s="200"/>
      <c r="CL23" s="200"/>
      <c r="CM23" s="200"/>
      <c r="CN23" s="200"/>
      <c r="CO23" s="200"/>
      <c r="CP23" s="200"/>
      <c r="CQ23" s="200"/>
      <c r="CR23" s="200"/>
      <c r="CS23" s="200"/>
      <c r="CT23" s="200"/>
      <c r="CU23" s="200"/>
      <c r="CV23" s="200"/>
      <c r="CW23" s="200"/>
      <c r="CX23" s="200"/>
      <c r="CY23" s="200"/>
      <c r="CZ23" s="200"/>
      <c r="DA23" s="200"/>
      <c r="DB23" s="200"/>
      <c r="DC23" s="200"/>
      <c r="DD23" s="200"/>
      <c r="DE23" s="200"/>
      <c r="DF23" s="200"/>
      <c r="DG23" s="200"/>
      <c r="DH23" s="200"/>
      <c r="DI23" s="200"/>
      <c r="DJ23" s="200"/>
      <c r="DK23" s="200"/>
      <c r="DL23" s="201"/>
      <c r="DU23" s="189" t="s">
        <v>18</v>
      </c>
      <c r="DV23" s="190"/>
      <c r="DW23" s="190"/>
      <c r="DX23" s="190"/>
      <c r="DY23" s="190"/>
      <c r="DZ23" s="190"/>
      <c r="EA23" s="190"/>
      <c r="EB23" s="190"/>
      <c r="EC23" s="190"/>
      <c r="ED23" s="190"/>
      <c r="EE23" s="190"/>
      <c r="EF23" s="190"/>
      <c r="EG23" s="190"/>
      <c r="EH23" s="190"/>
      <c r="EI23" s="190"/>
      <c r="EJ23" s="190"/>
      <c r="EK23" s="190"/>
      <c r="EL23" s="190"/>
      <c r="EM23" s="190"/>
      <c r="EN23" s="190"/>
      <c r="EO23" s="190"/>
      <c r="EP23" s="190"/>
      <c r="EQ23" s="190"/>
      <c r="ER23" s="190"/>
      <c r="ES23" s="190"/>
      <c r="ET23" s="191"/>
    </row>
    <row r="24" spans="119:153" ht="25.5" customHeight="1">
      <c r="DO24" s="23"/>
      <c r="DP24" s="23"/>
      <c r="DQ24" s="23"/>
      <c r="DR24" s="23"/>
      <c r="DS24" s="23"/>
      <c r="DT24" s="23"/>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3"/>
      <c r="EV24" s="27"/>
      <c r="EW24" s="27"/>
    </row>
    <row r="25" spans="1:155" ht="14.25" customHeight="1">
      <c r="A25" s="46"/>
      <c r="B25" s="202" t="s">
        <v>9</v>
      </c>
      <c r="C25" s="202"/>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2"/>
      <c r="AR25" s="202"/>
      <c r="AS25" s="202"/>
      <c r="AT25" s="202"/>
      <c r="AU25" s="202"/>
      <c r="AV25" s="202"/>
      <c r="AW25" s="222" t="s">
        <v>609</v>
      </c>
      <c r="AX25" s="222"/>
      <c r="AY25" s="222"/>
      <c r="AZ25" s="222"/>
      <c r="BA25" s="222"/>
      <c r="BB25" s="222"/>
      <c r="BC25" s="222"/>
      <c r="BD25" s="222"/>
      <c r="BE25" s="222"/>
      <c r="BF25" s="222"/>
      <c r="BG25" s="222"/>
      <c r="BH25" s="222"/>
      <c r="BI25" s="222"/>
      <c r="BJ25" s="222"/>
      <c r="BK25" s="222"/>
      <c r="BL25" s="222"/>
      <c r="BM25" s="222"/>
      <c r="BN25" s="222"/>
      <c r="BO25" s="222"/>
      <c r="BP25" s="222"/>
      <c r="BQ25" s="222"/>
      <c r="BR25" s="222"/>
      <c r="BS25" s="222"/>
      <c r="BT25" s="222"/>
      <c r="BU25" s="222"/>
      <c r="BV25" s="222"/>
      <c r="BW25" s="222"/>
      <c r="BX25" s="222"/>
      <c r="BY25" s="222"/>
      <c r="BZ25" s="222"/>
      <c r="CA25" s="222"/>
      <c r="CB25" s="222"/>
      <c r="CC25" s="222"/>
      <c r="CD25" s="222"/>
      <c r="CE25" s="222"/>
      <c r="CF25" s="222"/>
      <c r="CG25" s="222"/>
      <c r="CH25" s="222"/>
      <c r="CI25" s="222"/>
      <c r="CJ25" s="222"/>
      <c r="CK25" s="222"/>
      <c r="CL25" s="222"/>
      <c r="CM25" s="222"/>
      <c r="CN25" s="222"/>
      <c r="CO25" s="222"/>
      <c r="CP25" s="222"/>
      <c r="CQ25" s="222"/>
      <c r="CR25" s="222"/>
      <c r="CS25" s="222"/>
      <c r="CT25" s="222"/>
      <c r="CU25" s="222"/>
      <c r="CV25" s="222"/>
      <c r="CW25" s="222"/>
      <c r="CX25" s="222"/>
      <c r="CY25" s="222"/>
      <c r="CZ25" s="222"/>
      <c r="DA25" s="222"/>
      <c r="DB25" s="222"/>
      <c r="DC25" s="222"/>
      <c r="DD25" s="222"/>
      <c r="DE25" s="222"/>
      <c r="DF25" s="222"/>
      <c r="DG25" s="222"/>
      <c r="DH25" s="222"/>
      <c r="DI25" s="222"/>
      <c r="DJ25" s="222"/>
      <c r="DK25" s="222"/>
      <c r="DL25" s="222"/>
      <c r="DM25" s="222"/>
      <c r="DN25" s="222"/>
      <c r="DO25" s="222"/>
      <c r="DP25" s="222"/>
      <c r="DQ25" s="222"/>
      <c r="DR25" s="222"/>
      <c r="DS25" s="222"/>
      <c r="DT25" s="222"/>
      <c r="DU25" s="222"/>
      <c r="DV25" s="222"/>
      <c r="DW25" s="222"/>
      <c r="DX25" s="222"/>
      <c r="DY25" s="222"/>
      <c r="DZ25" s="222"/>
      <c r="EA25" s="222"/>
      <c r="EB25" s="222"/>
      <c r="EC25" s="222"/>
      <c r="ED25" s="222"/>
      <c r="EE25" s="222"/>
      <c r="EF25" s="222"/>
      <c r="EG25" s="222"/>
      <c r="EH25" s="222"/>
      <c r="EI25" s="222"/>
      <c r="EJ25" s="222"/>
      <c r="EK25" s="222"/>
      <c r="EL25" s="222"/>
      <c r="EM25" s="222"/>
      <c r="EN25" s="222"/>
      <c r="EO25" s="222"/>
      <c r="EP25" s="222"/>
      <c r="EQ25" s="222"/>
      <c r="ER25" s="222"/>
      <c r="ES25" s="47"/>
      <c r="ET25" s="47"/>
      <c r="EU25" s="47"/>
      <c r="EV25" s="47"/>
      <c r="EW25" s="47"/>
      <c r="EX25" s="47"/>
      <c r="EY25" s="45"/>
    </row>
    <row r="26" spans="1:155" ht="5.25" customHeight="1">
      <c r="A26" s="25"/>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4"/>
    </row>
    <row r="27" spans="1:155" ht="14.25" customHeight="1">
      <c r="A27" s="48"/>
      <c r="B27" s="202" t="s">
        <v>10</v>
      </c>
      <c r="C27" s="203"/>
      <c r="D27" s="203"/>
      <c r="E27" s="203"/>
      <c r="F27" s="203"/>
      <c r="G27" s="203"/>
      <c r="H27" s="203"/>
      <c r="I27" s="203"/>
      <c r="J27" s="203"/>
      <c r="K27" s="203"/>
      <c r="L27" s="203"/>
      <c r="M27" s="203"/>
      <c r="N27" s="203"/>
      <c r="O27" s="203"/>
      <c r="P27" s="203"/>
      <c r="Q27" s="203"/>
      <c r="R27" s="203"/>
      <c r="S27" s="203"/>
      <c r="T27" s="204" t="s">
        <v>611</v>
      </c>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4"/>
      <c r="BA27" s="204"/>
      <c r="BB27" s="204"/>
      <c r="BC27" s="204"/>
      <c r="BD27" s="204"/>
      <c r="BE27" s="204"/>
      <c r="BF27" s="204"/>
      <c r="BG27" s="204"/>
      <c r="BH27" s="204"/>
      <c r="BI27" s="204"/>
      <c r="BJ27" s="204"/>
      <c r="BK27" s="204"/>
      <c r="BL27" s="204"/>
      <c r="BM27" s="204"/>
      <c r="BN27" s="204"/>
      <c r="BO27" s="204"/>
      <c r="BP27" s="204"/>
      <c r="BQ27" s="204"/>
      <c r="BR27" s="204"/>
      <c r="BS27" s="204"/>
      <c r="BT27" s="204"/>
      <c r="BU27" s="204"/>
      <c r="BV27" s="204"/>
      <c r="BW27" s="204"/>
      <c r="BX27" s="204"/>
      <c r="BY27" s="204"/>
      <c r="BZ27" s="204"/>
      <c r="CA27" s="204"/>
      <c r="CB27" s="204"/>
      <c r="CC27" s="204"/>
      <c r="CD27" s="204"/>
      <c r="CE27" s="204"/>
      <c r="CF27" s="204"/>
      <c r="CG27" s="204"/>
      <c r="CH27" s="204"/>
      <c r="CI27" s="204"/>
      <c r="CJ27" s="204"/>
      <c r="CK27" s="204"/>
      <c r="CL27" s="204"/>
      <c r="CM27" s="204"/>
      <c r="CN27" s="204"/>
      <c r="CO27" s="204"/>
      <c r="CP27" s="204"/>
      <c r="CQ27" s="204"/>
      <c r="CR27" s="204"/>
      <c r="CS27" s="204"/>
      <c r="CT27" s="204"/>
      <c r="CU27" s="204"/>
      <c r="CV27" s="204"/>
      <c r="CW27" s="204"/>
      <c r="CX27" s="204"/>
      <c r="CY27" s="204"/>
      <c r="CZ27" s="204"/>
      <c r="DA27" s="204"/>
      <c r="DB27" s="204"/>
      <c r="DC27" s="204"/>
      <c r="DD27" s="204"/>
      <c r="DE27" s="204"/>
      <c r="DF27" s="204"/>
      <c r="DG27" s="204"/>
      <c r="DH27" s="204"/>
      <c r="DI27" s="204"/>
      <c r="DJ27" s="204"/>
      <c r="DK27" s="204"/>
      <c r="DL27" s="204"/>
      <c r="DM27" s="204"/>
      <c r="DN27" s="204"/>
      <c r="DO27" s="204"/>
      <c r="DP27" s="204"/>
      <c r="DQ27" s="204"/>
      <c r="DR27" s="204"/>
      <c r="DS27" s="204"/>
      <c r="DT27" s="204"/>
      <c r="DU27" s="204"/>
      <c r="DV27" s="204"/>
      <c r="DW27" s="204"/>
      <c r="DX27" s="204"/>
      <c r="DY27" s="204"/>
      <c r="DZ27" s="204"/>
      <c r="EA27" s="204"/>
      <c r="EB27" s="204"/>
      <c r="EC27" s="204"/>
      <c r="ED27" s="204"/>
      <c r="EE27" s="204"/>
      <c r="EF27" s="204"/>
      <c r="EG27" s="204"/>
      <c r="EH27" s="204"/>
      <c r="EI27" s="204"/>
      <c r="EJ27" s="204"/>
      <c r="EK27" s="204"/>
      <c r="EL27" s="204"/>
      <c r="EM27" s="204"/>
      <c r="EN27" s="204"/>
      <c r="EO27" s="204"/>
      <c r="EP27" s="204"/>
      <c r="EQ27" s="204"/>
      <c r="ER27" s="204"/>
      <c r="ES27" s="44"/>
      <c r="ET27" s="44"/>
      <c r="EU27" s="44"/>
      <c r="EV27" s="44"/>
      <c r="EW27" s="44"/>
      <c r="EX27" s="44"/>
      <c r="EY27" s="45"/>
    </row>
    <row r="28" spans="1:155" ht="5.25" customHeight="1" thickBot="1">
      <c r="A28" s="25"/>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4"/>
    </row>
    <row r="29" spans="1:155" ht="15" customHeight="1" thickBot="1">
      <c r="A29" s="185" t="s">
        <v>11</v>
      </c>
      <c r="B29" s="186"/>
      <c r="C29" s="186"/>
      <c r="D29" s="186"/>
      <c r="E29" s="186"/>
      <c r="F29" s="186"/>
      <c r="G29" s="186"/>
      <c r="H29" s="186"/>
      <c r="I29" s="186"/>
      <c r="J29" s="186"/>
      <c r="K29" s="186"/>
      <c r="L29" s="186"/>
      <c r="M29" s="186"/>
      <c r="N29" s="186"/>
      <c r="O29" s="186"/>
      <c r="P29" s="186"/>
      <c r="Q29" s="186"/>
      <c r="R29" s="186"/>
      <c r="S29" s="189" t="s">
        <v>12</v>
      </c>
      <c r="T29" s="190"/>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0"/>
      <c r="AY29" s="190"/>
      <c r="AZ29" s="190"/>
      <c r="BA29" s="190"/>
      <c r="BB29" s="190"/>
      <c r="BC29" s="190"/>
      <c r="BD29" s="190"/>
      <c r="BE29" s="190"/>
      <c r="BF29" s="190"/>
      <c r="BG29" s="190"/>
      <c r="BH29" s="190"/>
      <c r="BI29" s="190"/>
      <c r="BJ29" s="190"/>
      <c r="BK29" s="190"/>
      <c r="BL29" s="190"/>
      <c r="BM29" s="190"/>
      <c r="BN29" s="190"/>
      <c r="BO29" s="190"/>
      <c r="BP29" s="190"/>
      <c r="BQ29" s="190"/>
      <c r="BR29" s="190"/>
      <c r="BS29" s="190"/>
      <c r="BT29" s="190"/>
      <c r="BU29" s="190"/>
      <c r="BV29" s="190"/>
      <c r="BW29" s="190"/>
      <c r="BX29" s="190"/>
      <c r="BY29" s="190"/>
      <c r="BZ29" s="190"/>
      <c r="CA29" s="190"/>
      <c r="CB29" s="190"/>
      <c r="CC29" s="190"/>
      <c r="CD29" s="190"/>
      <c r="CE29" s="190"/>
      <c r="CF29" s="190"/>
      <c r="CG29" s="190"/>
      <c r="CH29" s="190"/>
      <c r="CI29" s="190"/>
      <c r="CJ29" s="190"/>
      <c r="CK29" s="190"/>
      <c r="CL29" s="190"/>
      <c r="CM29" s="190"/>
      <c r="CN29" s="190"/>
      <c r="CO29" s="190"/>
      <c r="CP29" s="190"/>
      <c r="CQ29" s="190"/>
      <c r="CR29" s="190"/>
      <c r="CS29" s="190"/>
      <c r="CT29" s="190"/>
      <c r="CU29" s="190"/>
      <c r="CV29" s="190"/>
      <c r="CW29" s="190"/>
      <c r="CX29" s="190"/>
      <c r="CY29" s="190"/>
      <c r="CZ29" s="190"/>
      <c r="DA29" s="190"/>
      <c r="DB29" s="190"/>
      <c r="DC29" s="190"/>
      <c r="DD29" s="190"/>
      <c r="DE29" s="190"/>
      <c r="DF29" s="190"/>
      <c r="DG29" s="190"/>
      <c r="DH29" s="190"/>
      <c r="DI29" s="190"/>
      <c r="DJ29" s="190"/>
      <c r="DK29" s="190"/>
      <c r="DL29" s="190"/>
      <c r="DM29" s="190"/>
      <c r="DN29" s="190"/>
      <c r="DO29" s="190"/>
      <c r="DP29" s="190"/>
      <c r="DQ29" s="190"/>
      <c r="DR29" s="190"/>
      <c r="DS29" s="190"/>
      <c r="DT29" s="190"/>
      <c r="DU29" s="190"/>
      <c r="DV29" s="190"/>
      <c r="DW29" s="190"/>
      <c r="DX29" s="190"/>
      <c r="DY29" s="190"/>
      <c r="DZ29" s="190"/>
      <c r="EA29" s="190"/>
      <c r="EB29" s="190"/>
      <c r="EC29" s="190"/>
      <c r="ED29" s="190"/>
      <c r="EE29" s="190"/>
      <c r="EF29" s="190"/>
      <c r="EG29" s="190"/>
      <c r="EH29" s="190"/>
      <c r="EI29" s="190"/>
      <c r="EJ29" s="190"/>
      <c r="EK29" s="190"/>
      <c r="EL29" s="190"/>
      <c r="EM29" s="190"/>
      <c r="EN29" s="190"/>
      <c r="EO29" s="190"/>
      <c r="EP29" s="190"/>
      <c r="EQ29" s="190"/>
      <c r="ER29" s="190"/>
      <c r="ES29" s="190"/>
      <c r="ET29" s="190"/>
      <c r="EU29" s="190"/>
      <c r="EV29" s="190"/>
      <c r="EW29" s="190"/>
      <c r="EX29" s="190"/>
      <c r="EY29" s="191"/>
    </row>
    <row r="30" spans="1:155" ht="27" customHeight="1">
      <c r="A30" s="187"/>
      <c r="B30" s="188"/>
      <c r="C30" s="188"/>
      <c r="D30" s="188"/>
      <c r="E30" s="188"/>
      <c r="F30" s="188"/>
      <c r="G30" s="188"/>
      <c r="H30" s="188"/>
      <c r="I30" s="188"/>
      <c r="J30" s="188"/>
      <c r="K30" s="188"/>
      <c r="L30" s="188"/>
      <c r="M30" s="188"/>
      <c r="N30" s="188"/>
      <c r="O30" s="188"/>
      <c r="P30" s="188"/>
      <c r="Q30" s="188"/>
      <c r="R30" s="188"/>
      <c r="S30" s="192" t="s">
        <v>13</v>
      </c>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2"/>
      <c r="BM30" s="193"/>
      <c r="BN30" s="193"/>
      <c r="BO30" s="193"/>
      <c r="BP30" s="193"/>
      <c r="BQ30" s="193"/>
      <c r="BR30" s="193"/>
      <c r="BS30" s="193"/>
      <c r="BT30" s="193"/>
      <c r="BU30" s="193"/>
      <c r="BV30" s="193"/>
      <c r="BW30" s="193"/>
      <c r="BX30" s="193"/>
      <c r="BY30" s="193"/>
      <c r="BZ30" s="193"/>
      <c r="CA30" s="193"/>
      <c r="CB30" s="193"/>
      <c r="CC30" s="193"/>
      <c r="CD30" s="193"/>
      <c r="CE30" s="193"/>
      <c r="CF30" s="193"/>
      <c r="CG30" s="193"/>
      <c r="CH30" s="193"/>
      <c r="CI30" s="193"/>
      <c r="CJ30" s="193"/>
      <c r="CK30" s="193"/>
      <c r="CL30" s="193"/>
      <c r="CM30" s="193"/>
      <c r="CN30" s="193"/>
      <c r="CO30" s="193"/>
      <c r="CP30" s="193"/>
      <c r="CQ30" s="193"/>
      <c r="CR30" s="193"/>
      <c r="CS30" s="193"/>
      <c r="CT30" s="193"/>
      <c r="CU30" s="193"/>
      <c r="CV30" s="193"/>
      <c r="CW30" s="193"/>
      <c r="CX30" s="193"/>
      <c r="CY30" s="193"/>
      <c r="CZ30" s="193"/>
      <c r="DA30" s="193"/>
      <c r="DB30" s="193"/>
      <c r="DC30" s="193"/>
      <c r="DD30" s="193"/>
      <c r="DE30" s="194"/>
      <c r="DF30" s="192"/>
      <c r="DG30" s="193"/>
      <c r="DH30" s="193"/>
      <c r="DI30" s="193"/>
      <c r="DJ30" s="193"/>
      <c r="DK30" s="193"/>
      <c r="DL30" s="193"/>
      <c r="DM30" s="193"/>
      <c r="DN30" s="193"/>
      <c r="DO30" s="193"/>
      <c r="DP30" s="193"/>
      <c r="DQ30" s="193"/>
      <c r="DR30" s="193"/>
      <c r="DS30" s="193"/>
      <c r="DT30" s="193"/>
      <c r="DU30" s="193"/>
      <c r="DV30" s="193"/>
      <c r="DW30" s="193"/>
      <c r="DX30" s="193"/>
      <c r="DY30" s="193"/>
      <c r="DZ30" s="193"/>
      <c r="EA30" s="193"/>
      <c r="EB30" s="193"/>
      <c r="EC30" s="193"/>
      <c r="ED30" s="193"/>
      <c r="EE30" s="193"/>
      <c r="EF30" s="193"/>
      <c r="EG30" s="193"/>
      <c r="EH30" s="193"/>
      <c r="EI30" s="193"/>
      <c r="EJ30" s="193"/>
      <c r="EK30" s="193"/>
      <c r="EL30" s="193"/>
      <c r="EM30" s="193"/>
      <c r="EN30" s="193"/>
      <c r="EO30" s="193"/>
      <c r="EP30" s="193"/>
      <c r="EQ30" s="193"/>
      <c r="ER30" s="193"/>
      <c r="ES30" s="193"/>
      <c r="ET30" s="193"/>
      <c r="EU30" s="193"/>
      <c r="EV30" s="193"/>
      <c r="EW30" s="193"/>
      <c r="EX30" s="193"/>
      <c r="EY30" s="194"/>
    </row>
    <row r="31" spans="1:155" s="26" customFormat="1" ht="13.5" thickBot="1">
      <c r="A31" s="179">
        <v>1</v>
      </c>
      <c r="B31" s="180"/>
      <c r="C31" s="180"/>
      <c r="D31" s="180"/>
      <c r="E31" s="180"/>
      <c r="F31" s="180"/>
      <c r="G31" s="180"/>
      <c r="H31" s="180"/>
      <c r="I31" s="180"/>
      <c r="J31" s="180"/>
      <c r="K31" s="180"/>
      <c r="L31" s="180"/>
      <c r="M31" s="180"/>
      <c r="N31" s="180"/>
      <c r="O31" s="180"/>
      <c r="P31" s="180"/>
      <c r="Q31" s="180"/>
      <c r="R31" s="181"/>
      <c r="S31" s="182">
        <v>2</v>
      </c>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2">
        <v>3</v>
      </c>
      <c r="BM31" s="183"/>
      <c r="BN31" s="183"/>
      <c r="BO31" s="183"/>
      <c r="BP31" s="183"/>
      <c r="BQ31" s="183"/>
      <c r="BR31" s="183"/>
      <c r="BS31" s="183"/>
      <c r="BT31" s="183"/>
      <c r="BU31" s="183"/>
      <c r="BV31" s="183"/>
      <c r="BW31" s="183"/>
      <c r="BX31" s="183"/>
      <c r="BY31" s="183"/>
      <c r="BZ31" s="183"/>
      <c r="CA31" s="183"/>
      <c r="CB31" s="183"/>
      <c r="CC31" s="183"/>
      <c r="CD31" s="183"/>
      <c r="CE31" s="183"/>
      <c r="CF31" s="183"/>
      <c r="CG31" s="183"/>
      <c r="CH31" s="183"/>
      <c r="CI31" s="183"/>
      <c r="CJ31" s="183"/>
      <c r="CK31" s="183"/>
      <c r="CL31" s="183"/>
      <c r="CM31" s="183"/>
      <c r="CN31" s="183"/>
      <c r="CO31" s="183"/>
      <c r="CP31" s="183"/>
      <c r="CQ31" s="183"/>
      <c r="CR31" s="183"/>
      <c r="CS31" s="183"/>
      <c r="CT31" s="183"/>
      <c r="CU31" s="183"/>
      <c r="CV31" s="183"/>
      <c r="CW31" s="183"/>
      <c r="CX31" s="183"/>
      <c r="CY31" s="183"/>
      <c r="CZ31" s="183"/>
      <c r="DA31" s="183"/>
      <c r="DB31" s="183"/>
      <c r="DC31" s="183"/>
      <c r="DD31" s="183"/>
      <c r="DE31" s="184"/>
      <c r="DF31" s="182">
        <v>4</v>
      </c>
      <c r="DG31" s="183"/>
      <c r="DH31" s="183"/>
      <c r="DI31" s="183"/>
      <c r="DJ31" s="183"/>
      <c r="DK31" s="183"/>
      <c r="DL31" s="183"/>
      <c r="DM31" s="183"/>
      <c r="DN31" s="183"/>
      <c r="DO31" s="183"/>
      <c r="DP31" s="183"/>
      <c r="DQ31" s="183"/>
      <c r="DR31" s="183"/>
      <c r="DS31" s="183"/>
      <c r="DT31" s="183"/>
      <c r="DU31" s="183"/>
      <c r="DV31" s="183"/>
      <c r="DW31" s="183"/>
      <c r="DX31" s="183"/>
      <c r="DY31" s="183"/>
      <c r="DZ31" s="183"/>
      <c r="EA31" s="183"/>
      <c r="EB31" s="183"/>
      <c r="EC31" s="183"/>
      <c r="ED31" s="183"/>
      <c r="EE31" s="183"/>
      <c r="EF31" s="183"/>
      <c r="EG31" s="183"/>
      <c r="EH31" s="183"/>
      <c r="EI31" s="183"/>
      <c r="EJ31" s="183"/>
      <c r="EK31" s="183"/>
      <c r="EL31" s="183"/>
      <c r="EM31" s="183"/>
      <c r="EN31" s="183"/>
      <c r="EO31" s="183"/>
      <c r="EP31" s="183"/>
      <c r="EQ31" s="183"/>
      <c r="ER31" s="183"/>
      <c r="ES31" s="183"/>
      <c r="ET31" s="183"/>
      <c r="EU31" s="183"/>
      <c r="EV31" s="183"/>
      <c r="EW31" s="183"/>
      <c r="EX31" s="183"/>
      <c r="EY31" s="184"/>
    </row>
    <row r="32" spans="1:155" s="26" customFormat="1" ht="13.5" thickBot="1">
      <c r="A32" s="175" t="s">
        <v>26</v>
      </c>
      <c r="B32" s="175"/>
      <c r="C32" s="175"/>
      <c r="D32" s="175"/>
      <c r="E32" s="175"/>
      <c r="F32" s="175"/>
      <c r="G32" s="175"/>
      <c r="H32" s="175"/>
      <c r="I32" s="175"/>
      <c r="J32" s="175"/>
      <c r="K32" s="175"/>
      <c r="L32" s="175"/>
      <c r="M32" s="175"/>
      <c r="N32" s="175"/>
      <c r="O32" s="175"/>
      <c r="P32" s="175"/>
      <c r="Q32" s="175"/>
      <c r="R32" s="175"/>
      <c r="S32" s="176" t="s">
        <v>610</v>
      </c>
      <c r="T32" s="177"/>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7"/>
      <c r="BC32" s="177"/>
      <c r="BD32" s="177"/>
      <c r="BE32" s="177"/>
      <c r="BF32" s="177"/>
      <c r="BG32" s="177"/>
      <c r="BH32" s="177"/>
      <c r="BI32" s="177"/>
      <c r="BJ32" s="177"/>
      <c r="BK32" s="177"/>
      <c r="BL32" s="176"/>
      <c r="BM32" s="177"/>
      <c r="BN32" s="177"/>
      <c r="BO32" s="177"/>
      <c r="BP32" s="177"/>
      <c r="BQ32" s="177"/>
      <c r="BR32" s="177"/>
      <c r="BS32" s="177"/>
      <c r="BT32" s="177"/>
      <c r="BU32" s="177"/>
      <c r="BV32" s="177"/>
      <c r="BW32" s="177"/>
      <c r="BX32" s="177"/>
      <c r="BY32" s="177"/>
      <c r="BZ32" s="177"/>
      <c r="CA32" s="177"/>
      <c r="CB32" s="177"/>
      <c r="CC32" s="177"/>
      <c r="CD32" s="177"/>
      <c r="CE32" s="177"/>
      <c r="CF32" s="177"/>
      <c r="CG32" s="177"/>
      <c r="CH32" s="177"/>
      <c r="CI32" s="177"/>
      <c r="CJ32" s="177"/>
      <c r="CK32" s="177"/>
      <c r="CL32" s="177"/>
      <c r="CM32" s="177"/>
      <c r="CN32" s="177"/>
      <c r="CO32" s="177"/>
      <c r="CP32" s="177"/>
      <c r="CQ32" s="177"/>
      <c r="CR32" s="177"/>
      <c r="CS32" s="177"/>
      <c r="CT32" s="177"/>
      <c r="CU32" s="177"/>
      <c r="CV32" s="177"/>
      <c r="CW32" s="177"/>
      <c r="CX32" s="177"/>
      <c r="CY32" s="177"/>
      <c r="CZ32" s="177"/>
      <c r="DA32" s="177"/>
      <c r="DB32" s="177"/>
      <c r="DC32" s="177"/>
      <c r="DD32" s="177"/>
      <c r="DE32" s="178"/>
      <c r="DF32" s="176"/>
      <c r="DG32" s="177"/>
      <c r="DH32" s="177"/>
      <c r="DI32" s="177"/>
      <c r="DJ32" s="177"/>
      <c r="DK32" s="177"/>
      <c r="DL32" s="177"/>
      <c r="DM32" s="177"/>
      <c r="DN32" s="177"/>
      <c r="DO32" s="177"/>
      <c r="DP32" s="177"/>
      <c r="DQ32" s="177"/>
      <c r="DR32" s="177"/>
      <c r="DS32" s="177"/>
      <c r="DT32" s="177"/>
      <c r="DU32" s="177"/>
      <c r="DV32" s="177"/>
      <c r="DW32" s="177"/>
      <c r="DX32" s="177"/>
      <c r="DY32" s="177"/>
      <c r="DZ32" s="177"/>
      <c r="EA32" s="177"/>
      <c r="EB32" s="177"/>
      <c r="EC32" s="177"/>
      <c r="ED32" s="177"/>
      <c r="EE32" s="177"/>
      <c r="EF32" s="177"/>
      <c r="EG32" s="177"/>
      <c r="EH32" s="177"/>
      <c r="EI32" s="177"/>
      <c r="EJ32" s="177"/>
      <c r="EK32" s="177"/>
      <c r="EL32" s="177"/>
      <c r="EM32" s="177"/>
      <c r="EN32" s="177"/>
      <c r="EO32" s="177"/>
      <c r="EP32" s="177"/>
      <c r="EQ32" s="177"/>
      <c r="ER32" s="177"/>
      <c r="ES32" s="177"/>
      <c r="ET32" s="177"/>
      <c r="EU32" s="177"/>
      <c r="EV32" s="177"/>
      <c r="EW32" s="177"/>
      <c r="EX32" s="177"/>
      <c r="EY32" s="178"/>
    </row>
  </sheetData>
  <sheetProtection/>
  <mergeCells count="42">
    <mergeCell ref="R1:EH1"/>
    <mergeCell ref="R3:EH3"/>
    <mergeCell ref="O5:EK5"/>
    <mergeCell ref="R7:EH7"/>
    <mergeCell ref="AC9:DW9"/>
    <mergeCell ref="BT11:CI11"/>
    <mergeCell ref="CJ11:CL11"/>
    <mergeCell ref="CM11:CO11"/>
    <mergeCell ref="DP15:EY19"/>
    <mergeCell ref="DU23:ET23"/>
    <mergeCell ref="EN20:ER20"/>
    <mergeCell ref="CG15:DL19"/>
    <mergeCell ref="AW25:ER25"/>
    <mergeCell ref="DY20:EI20"/>
    <mergeCell ref="B22:E22"/>
    <mergeCell ref="EJ20:EM20"/>
    <mergeCell ref="B18:E18"/>
    <mergeCell ref="EJ21:EM21"/>
    <mergeCell ref="AC10:DW10"/>
    <mergeCell ref="B25:AV25"/>
    <mergeCell ref="BQ12:CL12"/>
    <mergeCell ref="DQ14:EX14"/>
    <mergeCell ref="A14:CF14"/>
    <mergeCell ref="CG14:DL14"/>
    <mergeCell ref="A29:R30"/>
    <mergeCell ref="S29:EY29"/>
    <mergeCell ref="S30:BK30"/>
    <mergeCell ref="BL30:DE30"/>
    <mergeCell ref="DF30:EY30"/>
    <mergeCell ref="EN21:ER21"/>
    <mergeCell ref="DY21:EI21"/>
    <mergeCell ref="CG20:DL23"/>
    <mergeCell ref="B27:S27"/>
    <mergeCell ref="T27:ER27"/>
    <mergeCell ref="A32:R32"/>
    <mergeCell ref="S32:BK32"/>
    <mergeCell ref="BL32:DE32"/>
    <mergeCell ref="DF32:EY32"/>
    <mergeCell ref="A31:R31"/>
    <mergeCell ref="S31:BK31"/>
    <mergeCell ref="BL31:DE31"/>
    <mergeCell ref="DF31:EY31"/>
  </mergeCells>
  <printOptions/>
  <pageMargins left="0.7874015748031497" right="0.7204724409448819" top="0.7874015748031497" bottom="0.3937007874015748" header="0.1968503937007874" footer="0.1968503937007874"/>
  <pageSetup horizontalDpi="600" verticalDpi="600" orientation="landscape" paperSize="9" scale="96"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tabColor rgb="FFFF99CC"/>
  </sheetPr>
  <dimension ref="A1:DR216"/>
  <sheetViews>
    <sheetView tabSelected="1" view="pageBreakPreview" zoomScaleNormal="70" zoomScaleSheetLayoutView="100" zoomScalePageLayoutView="0" workbookViewId="0" topLeftCell="A190">
      <selection activeCell="DG205" sqref="DG205"/>
    </sheetView>
  </sheetViews>
  <sheetFormatPr defaultColWidth="0.875" defaultRowHeight="12.75"/>
  <cols>
    <col min="1" max="79" width="0.875" style="53" customWidth="1"/>
    <col min="80" max="86" width="0.2421875" style="55" customWidth="1"/>
    <col min="87" max="87" width="1.75390625" style="55" customWidth="1"/>
    <col min="88" max="88" width="3.25390625" style="55" customWidth="1"/>
    <col min="89" max="89" width="0.2421875" style="55" customWidth="1"/>
    <col min="90" max="90" width="2.00390625" style="55" customWidth="1"/>
    <col min="91" max="91" width="1.37890625" style="55" customWidth="1"/>
    <col min="92" max="94" width="0.2421875" style="55" customWidth="1"/>
    <col min="95" max="108" width="0.74609375" style="55" customWidth="1"/>
    <col min="109" max="109" width="18.375" style="55" customWidth="1"/>
    <col min="110" max="110" width="12.75390625" style="55" customWidth="1"/>
    <col min="111" max="111" width="20.75390625" style="55" customWidth="1"/>
    <col min="112" max="112" width="37.75390625" style="54" customWidth="1"/>
    <col min="113" max="113" width="128.625" style="130" customWidth="1"/>
    <col min="114" max="16384" width="0.875" style="53" customWidth="1"/>
  </cols>
  <sheetData>
    <row r="1" spans="1:113" s="162" customFormat="1" ht="67.5" customHeight="1">
      <c r="A1" s="238" t="s">
        <v>606</v>
      </c>
      <c r="B1" s="238"/>
      <c r="C1" s="238"/>
      <c r="D1" s="238"/>
      <c r="E1" s="238"/>
      <c r="F1" s="238"/>
      <c r="G1" s="238"/>
      <c r="H1" s="241">
        <f ca="1">TODAY()</f>
        <v>43683</v>
      </c>
      <c r="I1" s="241"/>
      <c r="J1" s="241"/>
      <c r="K1" s="241"/>
      <c r="L1" s="241"/>
      <c r="M1" s="241"/>
      <c r="N1" s="241"/>
      <c r="O1" s="241"/>
      <c r="P1" s="241"/>
      <c r="Q1" s="241"/>
      <c r="R1" s="241"/>
      <c r="S1" s="241"/>
      <c r="T1" s="241"/>
      <c r="U1" s="241"/>
      <c r="V1" s="241"/>
      <c r="W1" s="241"/>
      <c r="X1" s="241"/>
      <c r="Y1" s="241"/>
      <c r="Z1" s="241"/>
      <c r="AA1" s="241"/>
      <c r="AB1" s="241"/>
      <c r="AC1" s="242"/>
      <c r="AD1" s="239" t="s">
        <v>627</v>
      </c>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row>
    <row r="2" spans="2:113" ht="15" customHeight="1">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92" t="s">
        <v>525</v>
      </c>
      <c r="AV2" s="58"/>
      <c r="AW2" s="58"/>
      <c r="AX2" s="58"/>
      <c r="AZ2" s="58"/>
      <c r="BA2" s="58"/>
      <c r="BB2" s="58"/>
      <c r="BD2" s="58"/>
      <c r="BE2" s="58"/>
      <c r="BF2" s="58"/>
      <c r="BG2" s="58"/>
      <c r="BH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9"/>
      <c r="DF2" s="59"/>
      <c r="DG2" s="59"/>
      <c r="DH2" s="121" t="s">
        <v>538</v>
      </c>
      <c r="DI2" s="122"/>
    </row>
    <row r="3" spans="1:113" ht="45">
      <c r="A3" s="373"/>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c r="AH3" s="374"/>
      <c r="AI3" s="374"/>
      <c r="AJ3" s="374"/>
      <c r="AK3" s="374"/>
      <c r="AL3" s="374"/>
      <c r="AM3" s="374"/>
      <c r="AN3" s="374"/>
      <c r="AO3" s="374"/>
      <c r="AP3" s="374"/>
      <c r="AQ3" s="374"/>
      <c r="AR3" s="374"/>
      <c r="AS3" s="374"/>
      <c r="AT3" s="374"/>
      <c r="AU3" s="374"/>
      <c r="AV3" s="374"/>
      <c r="AW3" s="374"/>
      <c r="AX3" s="374"/>
      <c r="AY3" s="374"/>
      <c r="AZ3" s="374"/>
      <c r="BA3" s="374"/>
      <c r="BB3" s="374"/>
      <c r="BC3" s="374"/>
      <c r="BD3" s="374"/>
      <c r="BE3" s="374"/>
      <c r="BF3" s="374"/>
      <c r="BG3" s="374"/>
      <c r="BH3" s="374"/>
      <c r="BI3" s="374"/>
      <c r="BJ3" s="374"/>
      <c r="BK3" s="374"/>
      <c r="BL3" s="374"/>
      <c r="BM3" s="374"/>
      <c r="BN3" s="374"/>
      <c r="BO3" s="374"/>
      <c r="BP3" s="374"/>
      <c r="BQ3" s="374"/>
      <c r="BR3" s="374"/>
      <c r="BS3" s="374"/>
      <c r="BT3" s="374"/>
      <c r="BU3" s="374"/>
      <c r="BV3" s="374"/>
      <c r="BW3" s="374"/>
      <c r="BX3" s="374"/>
      <c r="BY3" s="374"/>
      <c r="BZ3" s="374"/>
      <c r="CA3" s="375"/>
      <c r="CB3" s="443" t="s">
        <v>27</v>
      </c>
      <c r="CC3" s="444"/>
      <c r="CD3" s="444"/>
      <c r="CE3" s="444"/>
      <c r="CF3" s="444"/>
      <c r="CG3" s="444"/>
      <c r="CH3" s="444"/>
      <c r="CI3" s="444"/>
      <c r="CJ3" s="444"/>
      <c r="CK3" s="444"/>
      <c r="CL3" s="445"/>
      <c r="CM3" s="443" t="s">
        <v>28</v>
      </c>
      <c r="CN3" s="444"/>
      <c r="CO3" s="444"/>
      <c r="CP3" s="444"/>
      <c r="CQ3" s="444"/>
      <c r="CR3" s="444"/>
      <c r="CS3" s="444"/>
      <c r="CT3" s="444"/>
      <c r="CU3" s="444"/>
      <c r="CV3" s="444"/>
      <c r="CW3" s="444"/>
      <c r="CX3" s="444"/>
      <c r="CY3" s="444"/>
      <c r="CZ3" s="444"/>
      <c r="DA3" s="444"/>
      <c r="DB3" s="444"/>
      <c r="DC3" s="444"/>
      <c r="DD3" s="445"/>
      <c r="DE3" s="81" t="s">
        <v>29</v>
      </c>
      <c r="DF3" s="264" t="s">
        <v>603</v>
      </c>
      <c r="DG3" s="265"/>
      <c r="DH3" s="88" t="s">
        <v>341</v>
      </c>
      <c r="DI3" s="65" t="s">
        <v>537</v>
      </c>
    </row>
    <row r="4" spans="1:113" ht="15">
      <c r="A4" s="376">
        <v>1</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77"/>
      <c r="BA4" s="377"/>
      <c r="BB4" s="377"/>
      <c r="BC4" s="377"/>
      <c r="BD4" s="377"/>
      <c r="BE4" s="377"/>
      <c r="BF4" s="377"/>
      <c r="BG4" s="377"/>
      <c r="BH4" s="377"/>
      <c r="BI4" s="377"/>
      <c r="BJ4" s="377"/>
      <c r="BK4" s="377"/>
      <c r="BL4" s="377"/>
      <c r="BM4" s="377"/>
      <c r="BN4" s="377"/>
      <c r="BO4" s="377"/>
      <c r="BP4" s="377"/>
      <c r="BQ4" s="377"/>
      <c r="BR4" s="377"/>
      <c r="BS4" s="377"/>
      <c r="BT4" s="377"/>
      <c r="BU4" s="377"/>
      <c r="BV4" s="377"/>
      <c r="BW4" s="377"/>
      <c r="BX4" s="377"/>
      <c r="BY4" s="377"/>
      <c r="BZ4" s="377"/>
      <c r="CA4" s="378"/>
      <c r="CB4" s="464">
        <v>2</v>
      </c>
      <c r="CC4" s="465"/>
      <c r="CD4" s="465"/>
      <c r="CE4" s="465"/>
      <c r="CF4" s="465"/>
      <c r="CG4" s="465"/>
      <c r="CH4" s="465"/>
      <c r="CI4" s="465"/>
      <c r="CJ4" s="465"/>
      <c r="CK4" s="465"/>
      <c r="CL4" s="466"/>
      <c r="CM4" s="464">
        <v>3</v>
      </c>
      <c r="CN4" s="465"/>
      <c r="CO4" s="465"/>
      <c r="CP4" s="465"/>
      <c r="CQ4" s="465"/>
      <c r="CR4" s="465"/>
      <c r="CS4" s="465"/>
      <c r="CT4" s="465"/>
      <c r="CU4" s="465"/>
      <c r="CV4" s="465"/>
      <c r="CW4" s="465"/>
      <c r="CX4" s="465"/>
      <c r="CY4" s="465"/>
      <c r="CZ4" s="465"/>
      <c r="DA4" s="465"/>
      <c r="DB4" s="465"/>
      <c r="DC4" s="465"/>
      <c r="DD4" s="466"/>
      <c r="DE4" s="90">
        <v>4</v>
      </c>
      <c r="DF4" s="266"/>
      <c r="DG4" s="267"/>
      <c r="DH4" s="88"/>
      <c r="DI4" s="65"/>
    </row>
    <row r="5" spans="1:113" ht="84.75" customHeight="1">
      <c r="A5" s="247" t="s">
        <v>591</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c r="AZ5" s="248"/>
      <c r="BA5" s="248"/>
      <c r="BB5" s="248"/>
      <c r="BC5" s="248"/>
      <c r="BD5" s="248"/>
      <c r="BE5" s="248"/>
      <c r="BF5" s="248"/>
      <c r="BG5" s="248"/>
      <c r="BH5" s="248"/>
      <c r="BI5" s="248"/>
      <c r="BJ5" s="248"/>
      <c r="BK5" s="248"/>
      <c r="BL5" s="248"/>
      <c r="BM5" s="248"/>
      <c r="BN5" s="248"/>
      <c r="BO5" s="248"/>
      <c r="BP5" s="248"/>
      <c r="BQ5" s="248"/>
      <c r="BR5" s="248"/>
      <c r="BS5" s="248"/>
      <c r="BT5" s="248"/>
      <c r="BU5" s="248"/>
      <c r="BV5" s="248"/>
      <c r="BW5" s="248"/>
      <c r="BX5" s="248"/>
      <c r="BY5" s="248"/>
      <c r="BZ5" s="248"/>
      <c r="CA5" s="249"/>
      <c r="CB5" s="250" t="s">
        <v>589</v>
      </c>
      <c r="CC5" s="251"/>
      <c r="CD5" s="251"/>
      <c r="CE5" s="251"/>
      <c r="CF5" s="251"/>
      <c r="CG5" s="251"/>
      <c r="CH5" s="251"/>
      <c r="CI5" s="251"/>
      <c r="CJ5" s="251"/>
      <c r="CK5" s="251"/>
      <c r="CL5" s="252"/>
      <c r="CM5" s="253" t="s">
        <v>128</v>
      </c>
      <c r="CN5" s="254"/>
      <c r="CO5" s="254"/>
      <c r="CP5" s="254"/>
      <c r="CQ5" s="254"/>
      <c r="CR5" s="254"/>
      <c r="CS5" s="254"/>
      <c r="CT5" s="254"/>
      <c r="CU5" s="254"/>
      <c r="CV5" s="254"/>
      <c r="CW5" s="254"/>
      <c r="CX5" s="254"/>
      <c r="CY5" s="254"/>
      <c r="CZ5" s="254"/>
      <c r="DA5" s="254"/>
      <c r="DB5" s="254"/>
      <c r="DC5" s="254"/>
      <c r="DD5" s="255"/>
      <c r="DE5" s="137">
        <v>38.774</v>
      </c>
      <c r="DF5" s="143"/>
      <c r="DG5" s="143"/>
      <c r="DH5" s="166" t="s">
        <v>607</v>
      </c>
      <c r="DI5" s="160" t="s">
        <v>590</v>
      </c>
    </row>
    <row r="6" spans="1:113" ht="89.25" customHeight="1">
      <c r="A6" s="468" t="s">
        <v>30</v>
      </c>
      <c r="B6" s="468"/>
      <c r="C6" s="468"/>
      <c r="D6" s="468"/>
      <c r="E6" s="468"/>
      <c r="F6" s="468"/>
      <c r="G6" s="468"/>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c r="AG6" s="468"/>
      <c r="AH6" s="468"/>
      <c r="AI6" s="468"/>
      <c r="AJ6" s="468"/>
      <c r="AK6" s="468"/>
      <c r="AL6" s="468"/>
      <c r="AM6" s="468"/>
      <c r="AN6" s="468"/>
      <c r="AO6" s="468"/>
      <c r="AP6" s="468"/>
      <c r="AQ6" s="468"/>
      <c r="AR6" s="468"/>
      <c r="AS6" s="468"/>
      <c r="AT6" s="468"/>
      <c r="AU6" s="468"/>
      <c r="AV6" s="468"/>
      <c r="AW6" s="468"/>
      <c r="AX6" s="468"/>
      <c r="AY6" s="468"/>
      <c r="AZ6" s="468"/>
      <c r="BA6" s="468"/>
      <c r="BB6" s="468"/>
      <c r="BC6" s="468"/>
      <c r="BD6" s="468"/>
      <c r="BE6" s="468"/>
      <c r="BF6" s="468"/>
      <c r="BG6" s="468"/>
      <c r="BH6" s="468"/>
      <c r="BI6" s="468"/>
      <c r="BJ6" s="468"/>
      <c r="BK6" s="468"/>
      <c r="BL6" s="468"/>
      <c r="BM6" s="468"/>
      <c r="BN6" s="468"/>
      <c r="BO6" s="468"/>
      <c r="BP6" s="468"/>
      <c r="BQ6" s="468"/>
      <c r="BR6" s="468"/>
      <c r="BS6" s="468"/>
      <c r="BT6" s="468"/>
      <c r="BU6" s="468"/>
      <c r="BV6" s="468"/>
      <c r="BW6" s="468"/>
      <c r="BX6" s="468"/>
      <c r="BY6" s="468"/>
      <c r="BZ6" s="468"/>
      <c r="CA6" s="468"/>
      <c r="CB6" s="327" t="s">
        <v>31</v>
      </c>
      <c r="CC6" s="328"/>
      <c r="CD6" s="328"/>
      <c r="CE6" s="328"/>
      <c r="CF6" s="328"/>
      <c r="CG6" s="328"/>
      <c r="CH6" s="328"/>
      <c r="CI6" s="328"/>
      <c r="CJ6" s="328"/>
      <c r="CK6" s="328"/>
      <c r="CL6" s="329"/>
      <c r="CM6" s="330" t="s">
        <v>32</v>
      </c>
      <c r="CN6" s="331"/>
      <c r="CO6" s="331"/>
      <c r="CP6" s="331"/>
      <c r="CQ6" s="331"/>
      <c r="CR6" s="331"/>
      <c r="CS6" s="331"/>
      <c r="CT6" s="331"/>
      <c r="CU6" s="331"/>
      <c r="CV6" s="331"/>
      <c r="CW6" s="331"/>
      <c r="CX6" s="331"/>
      <c r="CY6" s="331"/>
      <c r="CZ6" s="331"/>
      <c r="DA6" s="331"/>
      <c r="DB6" s="331"/>
      <c r="DC6" s="331"/>
      <c r="DD6" s="332"/>
      <c r="DE6" s="82">
        <v>43</v>
      </c>
      <c r="DF6" s="143" t="str">
        <f>IF(DE6=DE10+DE12+DE13+DE14,"ВЕРНО","ЛОЖЬ")</f>
        <v>ВЕРНО</v>
      </c>
      <c r="DG6" s="143"/>
      <c r="DH6" s="89" t="s">
        <v>337</v>
      </c>
      <c r="DI6" s="160" t="s">
        <v>588</v>
      </c>
    </row>
    <row r="7" spans="1:113" ht="30">
      <c r="A7" s="462" t="s">
        <v>197</v>
      </c>
      <c r="B7" s="462"/>
      <c r="C7" s="462"/>
      <c r="D7" s="462"/>
      <c r="E7" s="462"/>
      <c r="F7" s="462"/>
      <c r="G7" s="462"/>
      <c r="H7" s="462"/>
      <c r="I7" s="462"/>
      <c r="J7" s="462"/>
      <c r="K7" s="462"/>
      <c r="L7" s="462"/>
      <c r="M7" s="462"/>
      <c r="N7" s="462"/>
      <c r="O7" s="462"/>
      <c r="P7" s="462"/>
      <c r="Q7" s="462"/>
      <c r="R7" s="462"/>
      <c r="S7" s="462"/>
      <c r="T7" s="462"/>
      <c r="U7" s="462"/>
      <c r="V7" s="462"/>
      <c r="W7" s="462"/>
      <c r="X7" s="462"/>
      <c r="Y7" s="462"/>
      <c r="Z7" s="462"/>
      <c r="AA7" s="462"/>
      <c r="AB7" s="462"/>
      <c r="AC7" s="462"/>
      <c r="AD7" s="462"/>
      <c r="AE7" s="462"/>
      <c r="AF7" s="462"/>
      <c r="AG7" s="462"/>
      <c r="AH7" s="462"/>
      <c r="AI7" s="462"/>
      <c r="AJ7" s="462"/>
      <c r="AK7" s="462"/>
      <c r="AL7" s="462"/>
      <c r="AM7" s="462"/>
      <c r="AN7" s="462"/>
      <c r="AO7" s="462"/>
      <c r="AP7" s="462"/>
      <c r="AQ7" s="462"/>
      <c r="AR7" s="462"/>
      <c r="AS7" s="462"/>
      <c r="AT7" s="462"/>
      <c r="AU7" s="462"/>
      <c r="AV7" s="462"/>
      <c r="AW7" s="462"/>
      <c r="AX7" s="462"/>
      <c r="AY7" s="462"/>
      <c r="AZ7" s="462"/>
      <c r="BA7" s="462"/>
      <c r="BB7" s="462"/>
      <c r="BC7" s="462"/>
      <c r="BD7" s="462"/>
      <c r="BE7" s="462"/>
      <c r="BF7" s="462"/>
      <c r="BG7" s="462"/>
      <c r="BH7" s="462"/>
      <c r="BI7" s="462"/>
      <c r="BJ7" s="462"/>
      <c r="BK7" s="462"/>
      <c r="BL7" s="462"/>
      <c r="BM7" s="462"/>
      <c r="BN7" s="462"/>
      <c r="BO7" s="462"/>
      <c r="BP7" s="462"/>
      <c r="BQ7" s="462"/>
      <c r="BR7" s="462"/>
      <c r="BS7" s="462"/>
      <c r="BT7" s="462"/>
      <c r="BU7" s="462"/>
      <c r="BV7" s="462"/>
      <c r="BW7" s="462"/>
      <c r="BX7" s="462"/>
      <c r="BY7" s="462"/>
      <c r="BZ7" s="462"/>
      <c r="CA7" s="462"/>
      <c r="CB7" s="327" t="s">
        <v>33</v>
      </c>
      <c r="CC7" s="328"/>
      <c r="CD7" s="328"/>
      <c r="CE7" s="328"/>
      <c r="CF7" s="328"/>
      <c r="CG7" s="328"/>
      <c r="CH7" s="328"/>
      <c r="CI7" s="328"/>
      <c r="CJ7" s="328"/>
      <c r="CK7" s="328"/>
      <c r="CL7" s="329"/>
      <c r="CM7" s="330" t="s">
        <v>32</v>
      </c>
      <c r="CN7" s="331"/>
      <c r="CO7" s="331"/>
      <c r="CP7" s="331"/>
      <c r="CQ7" s="331"/>
      <c r="CR7" s="331"/>
      <c r="CS7" s="331"/>
      <c r="CT7" s="331"/>
      <c r="CU7" s="331"/>
      <c r="CV7" s="331"/>
      <c r="CW7" s="331"/>
      <c r="CX7" s="331"/>
      <c r="CY7" s="331"/>
      <c r="CZ7" s="331"/>
      <c r="DA7" s="331"/>
      <c r="DB7" s="331"/>
      <c r="DC7" s="331"/>
      <c r="DD7" s="332"/>
      <c r="DE7" s="82">
        <v>43</v>
      </c>
      <c r="DF7" s="143" t="str">
        <f>IF(DE7&lt;=DE6,"ВЕРНО","ЛОЖЬ")</f>
        <v>ВЕРНО</v>
      </c>
      <c r="DG7" s="143"/>
      <c r="DH7" s="89" t="s">
        <v>338</v>
      </c>
      <c r="DI7" s="65" t="s">
        <v>567</v>
      </c>
    </row>
    <row r="8" spans="1:113" ht="15">
      <c r="A8" s="463" t="s">
        <v>605</v>
      </c>
      <c r="B8" s="463"/>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463"/>
      <c r="AH8" s="463"/>
      <c r="AI8" s="463"/>
      <c r="AJ8" s="463"/>
      <c r="AK8" s="463"/>
      <c r="AL8" s="463"/>
      <c r="AM8" s="463"/>
      <c r="AN8" s="463"/>
      <c r="AO8" s="463"/>
      <c r="AP8" s="463"/>
      <c r="AQ8" s="463"/>
      <c r="AR8" s="463"/>
      <c r="AS8" s="463"/>
      <c r="AT8" s="463"/>
      <c r="AU8" s="463"/>
      <c r="AV8" s="463"/>
      <c r="AW8" s="463"/>
      <c r="AX8" s="463"/>
      <c r="AY8" s="463"/>
      <c r="AZ8" s="463"/>
      <c r="BA8" s="463"/>
      <c r="BB8" s="463"/>
      <c r="BC8" s="463"/>
      <c r="BD8" s="463"/>
      <c r="BE8" s="463"/>
      <c r="BF8" s="463"/>
      <c r="BG8" s="463"/>
      <c r="BH8" s="463"/>
      <c r="BI8" s="463"/>
      <c r="BJ8" s="463"/>
      <c r="BK8" s="463"/>
      <c r="BL8" s="463"/>
      <c r="BM8" s="463"/>
      <c r="BN8" s="463"/>
      <c r="BO8" s="463"/>
      <c r="BP8" s="463"/>
      <c r="BQ8" s="463"/>
      <c r="BR8" s="463"/>
      <c r="BS8" s="463"/>
      <c r="BT8" s="463"/>
      <c r="BU8" s="463"/>
      <c r="BV8" s="463"/>
      <c r="BW8" s="463"/>
      <c r="BX8" s="463"/>
      <c r="BY8" s="463"/>
      <c r="BZ8" s="463"/>
      <c r="CA8" s="463"/>
      <c r="CB8" s="327" t="s">
        <v>34</v>
      </c>
      <c r="CC8" s="328"/>
      <c r="CD8" s="328"/>
      <c r="CE8" s="328"/>
      <c r="CF8" s="328"/>
      <c r="CG8" s="328"/>
      <c r="CH8" s="328"/>
      <c r="CI8" s="328"/>
      <c r="CJ8" s="328"/>
      <c r="CK8" s="328"/>
      <c r="CL8" s="329"/>
      <c r="CM8" s="330" t="s">
        <v>128</v>
      </c>
      <c r="CN8" s="331"/>
      <c r="CO8" s="331"/>
      <c r="CP8" s="331"/>
      <c r="CQ8" s="331"/>
      <c r="CR8" s="331"/>
      <c r="CS8" s="331"/>
      <c r="CT8" s="331"/>
      <c r="CU8" s="331"/>
      <c r="CV8" s="331"/>
      <c r="CW8" s="331"/>
      <c r="CX8" s="331"/>
      <c r="CY8" s="331"/>
      <c r="CZ8" s="331"/>
      <c r="DA8" s="331"/>
      <c r="DB8" s="331"/>
      <c r="DC8" s="331"/>
      <c r="DD8" s="332"/>
      <c r="DE8" s="95">
        <v>28.49</v>
      </c>
      <c r="DF8" s="143" t="str">
        <f>IF(DE8=DE15+DE18+DE19+DE20,"ВЕРНО","ЛОЖЬ")</f>
        <v>ВЕРНО</v>
      </c>
      <c r="DG8" s="144"/>
      <c r="DH8" s="51" t="s">
        <v>339</v>
      </c>
      <c r="DI8" s="65" t="s">
        <v>601</v>
      </c>
    </row>
    <row r="9" spans="1:113" ht="30" customHeight="1">
      <c r="A9" s="462" t="s">
        <v>198</v>
      </c>
      <c r="B9" s="462"/>
      <c r="C9" s="462"/>
      <c r="D9" s="462"/>
      <c r="E9" s="462"/>
      <c r="F9" s="462"/>
      <c r="G9" s="462"/>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2"/>
      <c r="AH9" s="462"/>
      <c r="AI9" s="462"/>
      <c r="AJ9" s="462"/>
      <c r="AK9" s="462"/>
      <c r="AL9" s="462"/>
      <c r="AM9" s="462"/>
      <c r="AN9" s="462"/>
      <c r="AO9" s="462"/>
      <c r="AP9" s="462"/>
      <c r="AQ9" s="462"/>
      <c r="AR9" s="462"/>
      <c r="AS9" s="462"/>
      <c r="AT9" s="462"/>
      <c r="AU9" s="462"/>
      <c r="AV9" s="462"/>
      <c r="AW9" s="462"/>
      <c r="AX9" s="462"/>
      <c r="AY9" s="462"/>
      <c r="AZ9" s="462"/>
      <c r="BA9" s="462"/>
      <c r="BB9" s="462"/>
      <c r="BC9" s="462"/>
      <c r="BD9" s="462"/>
      <c r="BE9" s="462"/>
      <c r="BF9" s="462"/>
      <c r="BG9" s="462"/>
      <c r="BH9" s="462"/>
      <c r="BI9" s="462"/>
      <c r="BJ9" s="462"/>
      <c r="BK9" s="462"/>
      <c r="BL9" s="462"/>
      <c r="BM9" s="462"/>
      <c r="BN9" s="462"/>
      <c r="BO9" s="462"/>
      <c r="BP9" s="462"/>
      <c r="BQ9" s="462"/>
      <c r="BR9" s="462"/>
      <c r="BS9" s="462"/>
      <c r="BT9" s="462"/>
      <c r="BU9" s="462"/>
      <c r="BV9" s="462"/>
      <c r="BW9" s="462"/>
      <c r="BX9" s="462"/>
      <c r="BY9" s="462"/>
      <c r="BZ9" s="462"/>
      <c r="CA9" s="462"/>
      <c r="CB9" s="327" t="s">
        <v>35</v>
      </c>
      <c r="CC9" s="328"/>
      <c r="CD9" s="328"/>
      <c r="CE9" s="328"/>
      <c r="CF9" s="328"/>
      <c r="CG9" s="328"/>
      <c r="CH9" s="328"/>
      <c r="CI9" s="328"/>
      <c r="CJ9" s="328"/>
      <c r="CK9" s="328"/>
      <c r="CL9" s="329"/>
      <c r="CM9" s="330" t="s">
        <v>128</v>
      </c>
      <c r="CN9" s="331"/>
      <c r="CO9" s="331"/>
      <c r="CP9" s="331"/>
      <c r="CQ9" s="331"/>
      <c r="CR9" s="331"/>
      <c r="CS9" s="331"/>
      <c r="CT9" s="331"/>
      <c r="CU9" s="331"/>
      <c r="CV9" s="331"/>
      <c r="CW9" s="331"/>
      <c r="CX9" s="331"/>
      <c r="CY9" s="331"/>
      <c r="CZ9" s="331"/>
      <c r="DA9" s="331"/>
      <c r="DB9" s="331"/>
      <c r="DC9" s="331"/>
      <c r="DD9" s="332"/>
      <c r="DE9" s="95">
        <v>28.49</v>
      </c>
      <c r="DF9" s="144" t="str">
        <f>IF(DE9&lt;=DE8,"ВЕРНО","ЛОЖЬ")</f>
        <v>ВЕРНО</v>
      </c>
      <c r="DG9" s="144"/>
      <c r="DH9" s="89" t="s">
        <v>340</v>
      </c>
      <c r="DI9" s="65" t="s">
        <v>602</v>
      </c>
    </row>
    <row r="10" spans="1:113" ht="15">
      <c r="A10" s="460" t="s">
        <v>170</v>
      </c>
      <c r="B10" s="460"/>
      <c r="C10" s="460"/>
      <c r="D10" s="460"/>
      <c r="E10" s="460"/>
      <c r="F10" s="460"/>
      <c r="G10" s="460"/>
      <c r="H10" s="460"/>
      <c r="I10" s="460"/>
      <c r="J10" s="460"/>
      <c r="K10" s="460"/>
      <c r="L10" s="460"/>
      <c r="M10" s="460"/>
      <c r="N10" s="460"/>
      <c r="O10" s="460"/>
      <c r="P10" s="460"/>
      <c r="Q10" s="460"/>
      <c r="R10" s="460"/>
      <c r="S10" s="460"/>
      <c r="T10" s="460"/>
      <c r="U10" s="460"/>
      <c r="V10" s="460"/>
      <c r="W10" s="460"/>
      <c r="X10" s="460"/>
      <c r="Y10" s="460"/>
      <c r="Z10" s="460"/>
      <c r="AA10" s="460"/>
      <c r="AB10" s="460"/>
      <c r="AC10" s="460"/>
      <c r="AD10" s="460"/>
      <c r="AE10" s="460"/>
      <c r="AF10" s="460"/>
      <c r="AG10" s="460"/>
      <c r="AH10" s="460"/>
      <c r="AI10" s="460"/>
      <c r="AJ10" s="460"/>
      <c r="AK10" s="460"/>
      <c r="AL10" s="460"/>
      <c r="AM10" s="460"/>
      <c r="AN10" s="460"/>
      <c r="AO10" s="460"/>
      <c r="AP10" s="460"/>
      <c r="AQ10" s="460"/>
      <c r="AR10" s="460"/>
      <c r="AS10" s="460"/>
      <c r="AT10" s="460"/>
      <c r="AU10" s="460"/>
      <c r="AV10" s="460"/>
      <c r="AW10" s="460"/>
      <c r="AX10" s="460"/>
      <c r="AY10" s="460"/>
      <c r="AZ10" s="460"/>
      <c r="BA10" s="460"/>
      <c r="BB10" s="460"/>
      <c r="BC10" s="460"/>
      <c r="BD10" s="460"/>
      <c r="BE10" s="460"/>
      <c r="BF10" s="460"/>
      <c r="BG10" s="460"/>
      <c r="BH10" s="460"/>
      <c r="BI10" s="460"/>
      <c r="BJ10" s="460"/>
      <c r="BK10" s="460"/>
      <c r="BL10" s="460"/>
      <c r="BM10" s="460"/>
      <c r="BN10" s="460"/>
      <c r="BO10" s="460"/>
      <c r="BP10" s="460"/>
      <c r="BQ10" s="460"/>
      <c r="BR10" s="460"/>
      <c r="BS10" s="460"/>
      <c r="BT10" s="460"/>
      <c r="BU10" s="460"/>
      <c r="BV10" s="460"/>
      <c r="BW10" s="460"/>
      <c r="BX10" s="460"/>
      <c r="BY10" s="460"/>
      <c r="BZ10" s="460"/>
      <c r="CA10" s="460"/>
      <c r="CB10" s="287" t="s">
        <v>36</v>
      </c>
      <c r="CC10" s="288"/>
      <c r="CD10" s="288"/>
      <c r="CE10" s="288"/>
      <c r="CF10" s="288"/>
      <c r="CG10" s="288"/>
      <c r="CH10" s="288"/>
      <c r="CI10" s="288"/>
      <c r="CJ10" s="288"/>
      <c r="CK10" s="288"/>
      <c r="CL10" s="289"/>
      <c r="CM10" s="287" t="s">
        <v>32</v>
      </c>
      <c r="CN10" s="288"/>
      <c r="CO10" s="288"/>
      <c r="CP10" s="288"/>
      <c r="CQ10" s="288"/>
      <c r="CR10" s="288"/>
      <c r="CS10" s="288"/>
      <c r="CT10" s="288"/>
      <c r="CU10" s="288"/>
      <c r="CV10" s="288"/>
      <c r="CW10" s="288"/>
      <c r="CX10" s="288"/>
      <c r="CY10" s="288"/>
      <c r="CZ10" s="288"/>
      <c r="DA10" s="288"/>
      <c r="DB10" s="288"/>
      <c r="DC10" s="288"/>
      <c r="DD10" s="289"/>
      <c r="DE10" s="314">
        <v>0</v>
      </c>
      <c r="DF10" s="270" t="str">
        <f>IF(DE10=DE6-(DE12+DE13+DE14),"ВЕРНО","ЛОЖЬ")</f>
        <v>ВЕРНО</v>
      </c>
      <c r="DG10" s="270"/>
      <c r="DH10" s="334" t="s">
        <v>592</v>
      </c>
      <c r="DI10" s="94"/>
    </row>
    <row r="11" spans="1:113" ht="30">
      <c r="A11" s="461" t="s">
        <v>171</v>
      </c>
      <c r="B11" s="461"/>
      <c r="C11" s="461"/>
      <c r="D11" s="461"/>
      <c r="E11" s="461"/>
      <c r="F11" s="461"/>
      <c r="G11" s="461"/>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1"/>
      <c r="AY11" s="461"/>
      <c r="AZ11" s="461"/>
      <c r="BA11" s="461"/>
      <c r="BB11" s="461"/>
      <c r="BC11" s="461"/>
      <c r="BD11" s="461"/>
      <c r="BE11" s="461"/>
      <c r="BF11" s="461"/>
      <c r="BG11" s="461"/>
      <c r="BH11" s="461"/>
      <c r="BI11" s="461"/>
      <c r="BJ11" s="461"/>
      <c r="BK11" s="461"/>
      <c r="BL11" s="461"/>
      <c r="BM11" s="461"/>
      <c r="BN11" s="461"/>
      <c r="BO11" s="461"/>
      <c r="BP11" s="461"/>
      <c r="BQ11" s="461"/>
      <c r="BR11" s="461"/>
      <c r="BS11" s="461"/>
      <c r="BT11" s="461"/>
      <c r="BU11" s="461"/>
      <c r="BV11" s="461"/>
      <c r="BW11" s="461"/>
      <c r="BX11" s="461"/>
      <c r="BY11" s="461"/>
      <c r="BZ11" s="461"/>
      <c r="CA11" s="461"/>
      <c r="CB11" s="293"/>
      <c r="CC11" s="294"/>
      <c r="CD11" s="294"/>
      <c r="CE11" s="294"/>
      <c r="CF11" s="294"/>
      <c r="CG11" s="294"/>
      <c r="CH11" s="294"/>
      <c r="CI11" s="294"/>
      <c r="CJ11" s="294"/>
      <c r="CK11" s="294"/>
      <c r="CL11" s="295"/>
      <c r="CM11" s="293"/>
      <c r="CN11" s="294"/>
      <c r="CO11" s="294"/>
      <c r="CP11" s="294"/>
      <c r="CQ11" s="294"/>
      <c r="CR11" s="294"/>
      <c r="CS11" s="294"/>
      <c r="CT11" s="294"/>
      <c r="CU11" s="294"/>
      <c r="CV11" s="294"/>
      <c r="CW11" s="294"/>
      <c r="CX11" s="294"/>
      <c r="CY11" s="294"/>
      <c r="CZ11" s="294"/>
      <c r="DA11" s="294"/>
      <c r="DB11" s="294"/>
      <c r="DC11" s="294"/>
      <c r="DD11" s="295"/>
      <c r="DE11" s="315"/>
      <c r="DF11" s="271" t="str">
        <f>IF(DE11&lt;=DE10,"ВЕРНО","ЛОЖЬ")</f>
        <v>ВЕРНО</v>
      </c>
      <c r="DG11" s="271"/>
      <c r="DH11" s="335"/>
      <c r="DI11" s="93" t="s">
        <v>560</v>
      </c>
    </row>
    <row r="12" spans="1:113" ht="30">
      <c r="A12" s="333" t="s">
        <v>172</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3"/>
      <c r="AN12" s="333"/>
      <c r="AO12" s="333"/>
      <c r="AP12" s="333"/>
      <c r="AQ12" s="333"/>
      <c r="AR12" s="333"/>
      <c r="AS12" s="333"/>
      <c r="AT12" s="333"/>
      <c r="AU12" s="333"/>
      <c r="AV12" s="333"/>
      <c r="AW12" s="333"/>
      <c r="AX12" s="333"/>
      <c r="AY12" s="333"/>
      <c r="AZ12" s="333"/>
      <c r="BA12" s="333"/>
      <c r="BB12" s="333"/>
      <c r="BC12" s="333"/>
      <c r="BD12" s="333"/>
      <c r="BE12" s="333"/>
      <c r="BF12" s="333"/>
      <c r="BG12" s="333"/>
      <c r="BH12" s="333"/>
      <c r="BI12" s="333"/>
      <c r="BJ12" s="333"/>
      <c r="BK12" s="333"/>
      <c r="BL12" s="333"/>
      <c r="BM12" s="333"/>
      <c r="BN12" s="333"/>
      <c r="BO12" s="333"/>
      <c r="BP12" s="333"/>
      <c r="BQ12" s="333"/>
      <c r="BR12" s="333"/>
      <c r="BS12" s="333"/>
      <c r="BT12" s="333"/>
      <c r="BU12" s="333"/>
      <c r="BV12" s="333"/>
      <c r="BW12" s="333"/>
      <c r="BX12" s="333"/>
      <c r="BY12" s="333"/>
      <c r="BZ12" s="333"/>
      <c r="CA12" s="333"/>
      <c r="CB12" s="327" t="s">
        <v>37</v>
      </c>
      <c r="CC12" s="328"/>
      <c r="CD12" s="328"/>
      <c r="CE12" s="328"/>
      <c r="CF12" s="328"/>
      <c r="CG12" s="328"/>
      <c r="CH12" s="328"/>
      <c r="CI12" s="328"/>
      <c r="CJ12" s="328"/>
      <c r="CK12" s="328"/>
      <c r="CL12" s="329"/>
      <c r="CM12" s="330" t="s">
        <v>32</v>
      </c>
      <c r="CN12" s="331"/>
      <c r="CO12" s="331"/>
      <c r="CP12" s="331"/>
      <c r="CQ12" s="331"/>
      <c r="CR12" s="331"/>
      <c r="CS12" s="331"/>
      <c r="CT12" s="331"/>
      <c r="CU12" s="331"/>
      <c r="CV12" s="331"/>
      <c r="CW12" s="331"/>
      <c r="CX12" s="331"/>
      <c r="CY12" s="331"/>
      <c r="CZ12" s="331"/>
      <c r="DA12" s="331"/>
      <c r="DB12" s="331"/>
      <c r="DC12" s="331"/>
      <c r="DD12" s="332"/>
      <c r="DE12" s="82">
        <v>0</v>
      </c>
      <c r="DF12" s="143" t="str">
        <f>IF(DE12=DE6-(DE10+DE13+DE14),"ВЕРНО","ЛОЖЬ")</f>
        <v>ВЕРНО</v>
      </c>
      <c r="DG12" s="143"/>
      <c r="DH12" s="89" t="s">
        <v>342</v>
      </c>
      <c r="DI12" s="65" t="s">
        <v>545</v>
      </c>
    </row>
    <row r="13" spans="1:113" ht="135">
      <c r="A13" s="333" t="s">
        <v>333</v>
      </c>
      <c r="B13" s="333"/>
      <c r="C13" s="333"/>
      <c r="D13" s="333"/>
      <c r="E13" s="333"/>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3"/>
      <c r="AJ13" s="333"/>
      <c r="AK13" s="333"/>
      <c r="AL13" s="333"/>
      <c r="AM13" s="333"/>
      <c r="AN13" s="333"/>
      <c r="AO13" s="333"/>
      <c r="AP13" s="333"/>
      <c r="AQ13" s="333"/>
      <c r="AR13" s="333"/>
      <c r="AS13" s="333"/>
      <c r="AT13" s="333"/>
      <c r="AU13" s="333"/>
      <c r="AV13" s="333"/>
      <c r="AW13" s="333"/>
      <c r="AX13" s="333"/>
      <c r="AY13" s="333"/>
      <c r="AZ13" s="333"/>
      <c r="BA13" s="333"/>
      <c r="BB13" s="333"/>
      <c r="BC13" s="333"/>
      <c r="BD13" s="333"/>
      <c r="BE13" s="333"/>
      <c r="BF13" s="333"/>
      <c r="BG13" s="333"/>
      <c r="BH13" s="333"/>
      <c r="BI13" s="333"/>
      <c r="BJ13" s="333"/>
      <c r="BK13" s="333"/>
      <c r="BL13" s="333"/>
      <c r="BM13" s="333"/>
      <c r="BN13" s="333"/>
      <c r="BO13" s="333"/>
      <c r="BP13" s="333"/>
      <c r="BQ13" s="333"/>
      <c r="BR13" s="333"/>
      <c r="BS13" s="333"/>
      <c r="BT13" s="333"/>
      <c r="BU13" s="333"/>
      <c r="BV13" s="333"/>
      <c r="BW13" s="333"/>
      <c r="BX13" s="333"/>
      <c r="BY13" s="333"/>
      <c r="BZ13" s="333"/>
      <c r="CA13" s="333"/>
      <c r="CB13" s="327" t="s">
        <v>38</v>
      </c>
      <c r="CC13" s="328"/>
      <c r="CD13" s="328"/>
      <c r="CE13" s="328"/>
      <c r="CF13" s="328"/>
      <c r="CG13" s="328"/>
      <c r="CH13" s="328"/>
      <c r="CI13" s="328"/>
      <c r="CJ13" s="328"/>
      <c r="CK13" s="328"/>
      <c r="CL13" s="329"/>
      <c r="CM13" s="330" t="s">
        <v>32</v>
      </c>
      <c r="CN13" s="331"/>
      <c r="CO13" s="331"/>
      <c r="CP13" s="331"/>
      <c r="CQ13" s="331"/>
      <c r="CR13" s="331"/>
      <c r="CS13" s="331"/>
      <c r="CT13" s="331"/>
      <c r="CU13" s="331"/>
      <c r="CV13" s="331"/>
      <c r="CW13" s="331"/>
      <c r="CX13" s="331"/>
      <c r="CY13" s="331"/>
      <c r="CZ13" s="331"/>
      <c r="DA13" s="331"/>
      <c r="DB13" s="331"/>
      <c r="DC13" s="331"/>
      <c r="DD13" s="332"/>
      <c r="DE13" s="82">
        <v>0</v>
      </c>
      <c r="DF13" s="143" t="str">
        <f>IF(DE13=DE6-(DE10+DE12+DE14),"ВЕРНО","ЛОЖЬ")</f>
        <v>ВЕРНО</v>
      </c>
      <c r="DG13" s="143"/>
      <c r="DH13" s="89" t="s">
        <v>343</v>
      </c>
      <c r="DI13" s="117" t="s">
        <v>583</v>
      </c>
    </row>
    <row r="14" spans="1:113" s="54" customFormat="1" ht="45">
      <c r="A14" s="459" t="s">
        <v>356</v>
      </c>
      <c r="B14" s="459"/>
      <c r="C14" s="459"/>
      <c r="D14" s="459"/>
      <c r="E14" s="459"/>
      <c r="F14" s="459"/>
      <c r="G14" s="459"/>
      <c r="H14" s="459"/>
      <c r="I14" s="459"/>
      <c r="J14" s="459"/>
      <c r="K14" s="459"/>
      <c r="L14" s="459"/>
      <c r="M14" s="459"/>
      <c r="N14" s="459"/>
      <c r="O14" s="459"/>
      <c r="P14" s="459"/>
      <c r="Q14" s="459"/>
      <c r="R14" s="459"/>
      <c r="S14" s="459"/>
      <c r="T14" s="459"/>
      <c r="U14" s="459"/>
      <c r="V14" s="459"/>
      <c r="W14" s="459"/>
      <c r="X14" s="459"/>
      <c r="Y14" s="459"/>
      <c r="Z14" s="459"/>
      <c r="AA14" s="459"/>
      <c r="AB14" s="459"/>
      <c r="AC14" s="459"/>
      <c r="AD14" s="459"/>
      <c r="AE14" s="459"/>
      <c r="AF14" s="459"/>
      <c r="AG14" s="459"/>
      <c r="AH14" s="459"/>
      <c r="AI14" s="459"/>
      <c r="AJ14" s="459"/>
      <c r="AK14" s="459"/>
      <c r="AL14" s="459"/>
      <c r="AM14" s="459"/>
      <c r="AN14" s="459"/>
      <c r="AO14" s="459"/>
      <c r="AP14" s="459"/>
      <c r="AQ14" s="459"/>
      <c r="AR14" s="459"/>
      <c r="AS14" s="459"/>
      <c r="AT14" s="459"/>
      <c r="AU14" s="459"/>
      <c r="AV14" s="459"/>
      <c r="AW14" s="459"/>
      <c r="AX14" s="459"/>
      <c r="AY14" s="459"/>
      <c r="AZ14" s="459"/>
      <c r="BA14" s="459"/>
      <c r="BB14" s="459"/>
      <c r="BC14" s="459"/>
      <c r="BD14" s="459"/>
      <c r="BE14" s="459"/>
      <c r="BF14" s="459"/>
      <c r="BG14" s="459"/>
      <c r="BH14" s="459"/>
      <c r="BI14" s="459"/>
      <c r="BJ14" s="459"/>
      <c r="BK14" s="459"/>
      <c r="BL14" s="459"/>
      <c r="BM14" s="459"/>
      <c r="BN14" s="459"/>
      <c r="BO14" s="459"/>
      <c r="BP14" s="459"/>
      <c r="BQ14" s="459"/>
      <c r="BR14" s="459"/>
      <c r="BS14" s="459"/>
      <c r="BT14" s="459"/>
      <c r="BU14" s="459"/>
      <c r="BV14" s="459"/>
      <c r="BW14" s="459"/>
      <c r="BX14" s="459"/>
      <c r="BY14" s="459"/>
      <c r="BZ14" s="459"/>
      <c r="CA14" s="459"/>
      <c r="CB14" s="347" t="s">
        <v>345</v>
      </c>
      <c r="CC14" s="348"/>
      <c r="CD14" s="348"/>
      <c r="CE14" s="348"/>
      <c r="CF14" s="348"/>
      <c r="CG14" s="348"/>
      <c r="CH14" s="348"/>
      <c r="CI14" s="348"/>
      <c r="CJ14" s="348"/>
      <c r="CK14" s="348"/>
      <c r="CL14" s="349"/>
      <c r="CM14" s="330" t="s">
        <v>32</v>
      </c>
      <c r="CN14" s="331"/>
      <c r="CO14" s="331"/>
      <c r="CP14" s="331"/>
      <c r="CQ14" s="331"/>
      <c r="CR14" s="331"/>
      <c r="CS14" s="331"/>
      <c r="CT14" s="331"/>
      <c r="CU14" s="331"/>
      <c r="CV14" s="331"/>
      <c r="CW14" s="331"/>
      <c r="CX14" s="331"/>
      <c r="CY14" s="331"/>
      <c r="CZ14" s="331"/>
      <c r="DA14" s="331"/>
      <c r="DB14" s="331"/>
      <c r="DC14" s="331"/>
      <c r="DD14" s="332"/>
      <c r="DE14" s="91">
        <v>43</v>
      </c>
      <c r="DF14" s="143" t="str">
        <f>IF(DE14=DE6-(DE10+DE12+DE13),"ВЕРНО","ЛОЖЬ")</f>
        <v>ВЕРНО</v>
      </c>
      <c r="DG14" s="143"/>
      <c r="DH14" s="89" t="s">
        <v>344</v>
      </c>
      <c r="DI14" s="117" t="s">
        <v>582</v>
      </c>
    </row>
    <row r="15" spans="1:113" ht="15">
      <c r="A15" s="457" t="s">
        <v>534</v>
      </c>
      <c r="B15" s="457"/>
      <c r="C15" s="457"/>
      <c r="D15" s="457"/>
      <c r="E15" s="457"/>
      <c r="F15" s="457"/>
      <c r="G15" s="457"/>
      <c r="H15" s="457"/>
      <c r="I15" s="457"/>
      <c r="J15" s="457"/>
      <c r="K15" s="457"/>
      <c r="L15" s="457"/>
      <c r="M15" s="457"/>
      <c r="N15" s="457"/>
      <c r="O15" s="457"/>
      <c r="P15" s="457"/>
      <c r="Q15" s="457"/>
      <c r="R15" s="457"/>
      <c r="S15" s="457"/>
      <c r="T15" s="457"/>
      <c r="U15" s="457"/>
      <c r="V15" s="457"/>
      <c r="W15" s="457"/>
      <c r="X15" s="457"/>
      <c r="Y15" s="457"/>
      <c r="Z15" s="457"/>
      <c r="AA15" s="457"/>
      <c r="AB15" s="457"/>
      <c r="AC15" s="457"/>
      <c r="AD15" s="457"/>
      <c r="AE15" s="457"/>
      <c r="AF15" s="457"/>
      <c r="AG15" s="457"/>
      <c r="AH15" s="457"/>
      <c r="AI15" s="457"/>
      <c r="AJ15" s="457"/>
      <c r="AK15" s="457"/>
      <c r="AL15" s="457"/>
      <c r="AM15" s="457"/>
      <c r="AN15" s="457"/>
      <c r="AO15" s="457"/>
      <c r="AP15" s="457"/>
      <c r="AQ15" s="457"/>
      <c r="AR15" s="457"/>
      <c r="AS15" s="457"/>
      <c r="AT15" s="457"/>
      <c r="AU15" s="457"/>
      <c r="AV15" s="457"/>
      <c r="AW15" s="457"/>
      <c r="AX15" s="457"/>
      <c r="AY15" s="457"/>
      <c r="AZ15" s="457"/>
      <c r="BA15" s="457"/>
      <c r="BB15" s="457"/>
      <c r="BC15" s="457"/>
      <c r="BD15" s="457"/>
      <c r="BE15" s="457"/>
      <c r="BF15" s="457"/>
      <c r="BG15" s="457"/>
      <c r="BH15" s="457"/>
      <c r="BI15" s="457"/>
      <c r="BJ15" s="457"/>
      <c r="BK15" s="457"/>
      <c r="BL15" s="457"/>
      <c r="BM15" s="457"/>
      <c r="BN15" s="457"/>
      <c r="BO15" s="457"/>
      <c r="BP15" s="457"/>
      <c r="BQ15" s="457"/>
      <c r="BR15" s="457"/>
      <c r="BS15" s="457"/>
      <c r="BT15" s="457"/>
      <c r="BU15" s="457"/>
      <c r="BV15" s="457"/>
      <c r="BW15" s="457"/>
      <c r="BX15" s="457"/>
      <c r="BY15" s="457"/>
      <c r="BZ15" s="457"/>
      <c r="CA15" s="457"/>
      <c r="CB15" s="287" t="s">
        <v>199</v>
      </c>
      <c r="CC15" s="288"/>
      <c r="CD15" s="288"/>
      <c r="CE15" s="288"/>
      <c r="CF15" s="288"/>
      <c r="CG15" s="288"/>
      <c r="CH15" s="288"/>
      <c r="CI15" s="288"/>
      <c r="CJ15" s="288"/>
      <c r="CK15" s="288"/>
      <c r="CL15" s="289"/>
      <c r="CM15" s="296" t="s">
        <v>128</v>
      </c>
      <c r="CN15" s="297"/>
      <c r="CO15" s="297"/>
      <c r="CP15" s="297"/>
      <c r="CQ15" s="297"/>
      <c r="CR15" s="297"/>
      <c r="CS15" s="297"/>
      <c r="CT15" s="297"/>
      <c r="CU15" s="297"/>
      <c r="CV15" s="297"/>
      <c r="CW15" s="297"/>
      <c r="CX15" s="297"/>
      <c r="CY15" s="297"/>
      <c r="CZ15" s="297"/>
      <c r="DA15" s="297"/>
      <c r="DB15" s="297"/>
      <c r="DC15" s="297"/>
      <c r="DD15" s="298"/>
      <c r="DE15" s="305">
        <v>0</v>
      </c>
      <c r="DF15" s="274" t="str">
        <f>IF(ROUND(DE15,1)=ROUND(DE8-(DE18+DE19+DE20),1),"ВЕРНО","ЛОЖЬ")</f>
        <v>ВЕРНО</v>
      </c>
      <c r="DG15" s="277"/>
      <c r="DH15" s="334" t="s">
        <v>346</v>
      </c>
      <c r="DI15" s="65"/>
    </row>
    <row r="16" spans="1:113" ht="30" customHeight="1">
      <c r="A16" s="456" t="s">
        <v>412</v>
      </c>
      <c r="B16" s="456"/>
      <c r="C16" s="456"/>
      <c r="D16" s="456"/>
      <c r="E16" s="456"/>
      <c r="F16" s="456"/>
      <c r="G16" s="456"/>
      <c r="H16" s="456"/>
      <c r="I16" s="456"/>
      <c r="J16" s="456"/>
      <c r="K16" s="456"/>
      <c r="L16" s="456"/>
      <c r="M16" s="456"/>
      <c r="N16" s="456"/>
      <c r="O16" s="456"/>
      <c r="P16" s="456"/>
      <c r="Q16" s="456"/>
      <c r="R16" s="456"/>
      <c r="S16" s="456"/>
      <c r="T16" s="456"/>
      <c r="U16" s="456"/>
      <c r="V16" s="456"/>
      <c r="W16" s="456"/>
      <c r="X16" s="456"/>
      <c r="Y16" s="456"/>
      <c r="Z16" s="456"/>
      <c r="AA16" s="456"/>
      <c r="AB16" s="456"/>
      <c r="AC16" s="456"/>
      <c r="AD16" s="456"/>
      <c r="AE16" s="456"/>
      <c r="AF16" s="456"/>
      <c r="AG16" s="456"/>
      <c r="AH16" s="456"/>
      <c r="AI16" s="456"/>
      <c r="AJ16" s="456"/>
      <c r="AK16" s="456"/>
      <c r="AL16" s="456"/>
      <c r="AM16" s="456"/>
      <c r="AN16" s="456"/>
      <c r="AO16" s="456"/>
      <c r="AP16" s="456"/>
      <c r="AQ16" s="456"/>
      <c r="AR16" s="456"/>
      <c r="AS16" s="456"/>
      <c r="AT16" s="456"/>
      <c r="AU16" s="456"/>
      <c r="AV16" s="456"/>
      <c r="AW16" s="456"/>
      <c r="AX16" s="456"/>
      <c r="AY16" s="456"/>
      <c r="AZ16" s="456"/>
      <c r="BA16" s="456"/>
      <c r="BB16" s="456"/>
      <c r="BC16" s="456"/>
      <c r="BD16" s="456"/>
      <c r="BE16" s="456"/>
      <c r="BF16" s="456"/>
      <c r="BG16" s="456"/>
      <c r="BH16" s="456"/>
      <c r="BI16" s="456"/>
      <c r="BJ16" s="456"/>
      <c r="BK16" s="456"/>
      <c r="BL16" s="456"/>
      <c r="BM16" s="456"/>
      <c r="BN16" s="456"/>
      <c r="BO16" s="456"/>
      <c r="BP16" s="456"/>
      <c r="BQ16" s="456"/>
      <c r="BR16" s="456"/>
      <c r="BS16" s="456"/>
      <c r="BT16" s="456"/>
      <c r="BU16" s="456"/>
      <c r="BV16" s="456"/>
      <c r="BW16" s="456"/>
      <c r="BX16" s="456"/>
      <c r="BY16" s="456"/>
      <c r="BZ16" s="456"/>
      <c r="CA16" s="456"/>
      <c r="CB16" s="290"/>
      <c r="CC16" s="291"/>
      <c r="CD16" s="291"/>
      <c r="CE16" s="291"/>
      <c r="CF16" s="291"/>
      <c r="CG16" s="291"/>
      <c r="CH16" s="291"/>
      <c r="CI16" s="291"/>
      <c r="CJ16" s="291"/>
      <c r="CK16" s="291"/>
      <c r="CL16" s="292"/>
      <c r="CM16" s="299"/>
      <c r="CN16" s="300"/>
      <c r="CO16" s="300"/>
      <c r="CP16" s="300"/>
      <c r="CQ16" s="300"/>
      <c r="CR16" s="300"/>
      <c r="CS16" s="300"/>
      <c r="CT16" s="300"/>
      <c r="CU16" s="300"/>
      <c r="CV16" s="300"/>
      <c r="CW16" s="300"/>
      <c r="CX16" s="300"/>
      <c r="CY16" s="300"/>
      <c r="CZ16" s="300"/>
      <c r="DA16" s="300"/>
      <c r="DB16" s="300"/>
      <c r="DC16" s="300"/>
      <c r="DD16" s="301"/>
      <c r="DE16" s="306"/>
      <c r="DF16" s="275"/>
      <c r="DG16" s="278"/>
      <c r="DH16" s="342"/>
      <c r="DI16" s="65"/>
    </row>
    <row r="17" spans="1:113" ht="15">
      <c r="A17" s="458" t="s">
        <v>171</v>
      </c>
      <c r="B17" s="458"/>
      <c r="C17" s="458"/>
      <c r="D17" s="458"/>
      <c r="E17" s="458"/>
      <c r="F17" s="458"/>
      <c r="G17" s="458"/>
      <c r="H17" s="458"/>
      <c r="I17" s="458"/>
      <c r="J17" s="458"/>
      <c r="K17" s="458"/>
      <c r="L17" s="458"/>
      <c r="M17" s="458"/>
      <c r="N17" s="458"/>
      <c r="O17" s="458"/>
      <c r="P17" s="458"/>
      <c r="Q17" s="458"/>
      <c r="R17" s="458"/>
      <c r="S17" s="458"/>
      <c r="T17" s="458"/>
      <c r="U17" s="458"/>
      <c r="V17" s="458"/>
      <c r="W17" s="458"/>
      <c r="X17" s="458"/>
      <c r="Y17" s="458"/>
      <c r="Z17" s="458"/>
      <c r="AA17" s="458"/>
      <c r="AB17" s="458"/>
      <c r="AC17" s="458"/>
      <c r="AD17" s="458"/>
      <c r="AE17" s="458"/>
      <c r="AF17" s="458"/>
      <c r="AG17" s="458"/>
      <c r="AH17" s="458"/>
      <c r="AI17" s="458"/>
      <c r="AJ17" s="458"/>
      <c r="AK17" s="458"/>
      <c r="AL17" s="458"/>
      <c r="AM17" s="458"/>
      <c r="AN17" s="458"/>
      <c r="AO17" s="458"/>
      <c r="AP17" s="458"/>
      <c r="AQ17" s="458"/>
      <c r="AR17" s="458"/>
      <c r="AS17" s="458"/>
      <c r="AT17" s="458"/>
      <c r="AU17" s="458"/>
      <c r="AV17" s="458"/>
      <c r="AW17" s="458"/>
      <c r="AX17" s="458"/>
      <c r="AY17" s="458"/>
      <c r="AZ17" s="458"/>
      <c r="BA17" s="458"/>
      <c r="BB17" s="458"/>
      <c r="BC17" s="458"/>
      <c r="BD17" s="458"/>
      <c r="BE17" s="458"/>
      <c r="BF17" s="458"/>
      <c r="BG17" s="458"/>
      <c r="BH17" s="458"/>
      <c r="BI17" s="458"/>
      <c r="BJ17" s="458"/>
      <c r="BK17" s="458"/>
      <c r="BL17" s="458"/>
      <c r="BM17" s="458"/>
      <c r="BN17" s="458"/>
      <c r="BO17" s="458"/>
      <c r="BP17" s="458"/>
      <c r="BQ17" s="458"/>
      <c r="BR17" s="458"/>
      <c r="BS17" s="458"/>
      <c r="BT17" s="458"/>
      <c r="BU17" s="458"/>
      <c r="BV17" s="458"/>
      <c r="BW17" s="458"/>
      <c r="BX17" s="458"/>
      <c r="BY17" s="458"/>
      <c r="BZ17" s="458"/>
      <c r="CA17" s="458"/>
      <c r="CB17" s="293"/>
      <c r="CC17" s="294"/>
      <c r="CD17" s="294"/>
      <c r="CE17" s="294"/>
      <c r="CF17" s="294"/>
      <c r="CG17" s="294"/>
      <c r="CH17" s="294"/>
      <c r="CI17" s="294"/>
      <c r="CJ17" s="294"/>
      <c r="CK17" s="294"/>
      <c r="CL17" s="295"/>
      <c r="CM17" s="302"/>
      <c r="CN17" s="303"/>
      <c r="CO17" s="303"/>
      <c r="CP17" s="303"/>
      <c r="CQ17" s="303"/>
      <c r="CR17" s="303"/>
      <c r="CS17" s="303"/>
      <c r="CT17" s="303"/>
      <c r="CU17" s="303"/>
      <c r="CV17" s="303"/>
      <c r="CW17" s="303"/>
      <c r="CX17" s="303"/>
      <c r="CY17" s="303"/>
      <c r="CZ17" s="303"/>
      <c r="DA17" s="303"/>
      <c r="DB17" s="303"/>
      <c r="DC17" s="303"/>
      <c r="DD17" s="304"/>
      <c r="DE17" s="307"/>
      <c r="DF17" s="276"/>
      <c r="DG17" s="279"/>
      <c r="DH17" s="335"/>
      <c r="DI17" s="117" t="s">
        <v>546</v>
      </c>
    </row>
    <row r="18" spans="1:113" ht="15">
      <c r="A18" s="455" t="s">
        <v>172</v>
      </c>
      <c r="B18" s="455"/>
      <c r="C18" s="455"/>
      <c r="D18" s="455"/>
      <c r="E18" s="455"/>
      <c r="F18" s="455"/>
      <c r="G18" s="455"/>
      <c r="H18" s="455"/>
      <c r="I18" s="455"/>
      <c r="J18" s="455"/>
      <c r="K18" s="455"/>
      <c r="L18" s="455"/>
      <c r="M18" s="455"/>
      <c r="N18" s="455"/>
      <c r="O18" s="455"/>
      <c r="P18" s="455"/>
      <c r="Q18" s="455"/>
      <c r="R18" s="455"/>
      <c r="S18" s="455"/>
      <c r="T18" s="455"/>
      <c r="U18" s="455"/>
      <c r="V18" s="455"/>
      <c r="W18" s="455"/>
      <c r="X18" s="455"/>
      <c r="Y18" s="455"/>
      <c r="Z18" s="455"/>
      <c r="AA18" s="455"/>
      <c r="AB18" s="455"/>
      <c r="AC18" s="455"/>
      <c r="AD18" s="455"/>
      <c r="AE18" s="455"/>
      <c r="AF18" s="455"/>
      <c r="AG18" s="455"/>
      <c r="AH18" s="455"/>
      <c r="AI18" s="455"/>
      <c r="AJ18" s="455"/>
      <c r="AK18" s="455"/>
      <c r="AL18" s="455"/>
      <c r="AM18" s="455"/>
      <c r="AN18" s="455"/>
      <c r="AO18" s="455"/>
      <c r="AP18" s="455"/>
      <c r="AQ18" s="455"/>
      <c r="AR18" s="455"/>
      <c r="AS18" s="455"/>
      <c r="AT18" s="455"/>
      <c r="AU18" s="455"/>
      <c r="AV18" s="455"/>
      <c r="AW18" s="455"/>
      <c r="AX18" s="455"/>
      <c r="AY18" s="455"/>
      <c r="AZ18" s="455"/>
      <c r="BA18" s="455"/>
      <c r="BB18" s="455"/>
      <c r="BC18" s="455"/>
      <c r="BD18" s="455"/>
      <c r="BE18" s="455"/>
      <c r="BF18" s="455"/>
      <c r="BG18" s="455"/>
      <c r="BH18" s="455"/>
      <c r="BI18" s="455"/>
      <c r="BJ18" s="455"/>
      <c r="BK18" s="455"/>
      <c r="BL18" s="455"/>
      <c r="BM18" s="455"/>
      <c r="BN18" s="455"/>
      <c r="BO18" s="455"/>
      <c r="BP18" s="455"/>
      <c r="BQ18" s="455"/>
      <c r="BR18" s="455"/>
      <c r="BS18" s="455"/>
      <c r="BT18" s="455"/>
      <c r="BU18" s="455"/>
      <c r="BV18" s="455"/>
      <c r="BW18" s="455"/>
      <c r="BX18" s="455"/>
      <c r="BY18" s="455"/>
      <c r="BZ18" s="455"/>
      <c r="CA18" s="455"/>
      <c r="CB18" s="327" t="s">
        <v>200</v>
      </c>
      <c r="CC18" s="328"/>
      <c r="CD18" s="328"/>
      <c r="CE18" s="328"/>
      <c r="CF18" s="328"/>
      <c r="CG18" s="328"/>
      <c r="CH18" s="328"/>
      <c r="CI18" s="328"/>
      <c r="CJ18" s="328"/>
      <c r="CK18" s="328"/>
      <c r="CL18" s="329"/>
      <c r="CM18" s="330" t="s">
        <v>128</v>
      </c>
      <c r="CN18" s="331"/>
      <c r="CO18" s="331"/>
      <c r="CP18" s="331"/>
      <c r="CQ18" s="331"/>
      <c r="CR18" s="331"/>
      <c r="CS18" s="331"/>
      <c r="CT18" s="331"/>
      <c r="CU18" s="331"/>
      <c r="CV18" s="331"/>
      <c r="CW18" s="331"/>
      <c r="CX18" s="331"/>
      <c r="CY18" s="331"/>
      <c r="CZ18" s="331"/>
      <c r="DA18" s="331"/>
      <c r="DB18" s="331"/>
      <c r="DC18" s="331"/>
      <c r="DD18" s="332"/>
      <c r="DE18" s="95">
        <v>0</v>
      </c>
      <c r="DF18" s="165" t="str">
        <f>IF(ROUND(DE18,1)=ROUND(DE8-(DE15+DE19+DE20),1),"ВЕРНО","ЛОЖЬ")</f>
        <v>ВЕРНО</v>
      </c>
      <c r="DG18" s="144"/>
      <c r="DH18" s="51" t="s">
        <v>347</v>
      </c>
      <c r="DI18" s="117" t="s">
        <v>547</v>
      </c>
    </row>
    <row r="19" spans="1:113" ht="56.25" customHeight="1">
      <c r="A19" s="454" t="s">
        <v>413</v>
      </c>
      <c r="B19" s="454"/>
      <c r="C19" s="454"/>
      <c r="D19" s="454"/>
      <c r="E19" s="454"/>
      <c r="F19" s="454"/>
      <c r="G19" s="454"/>
      <c r="H19" s="454"/>
      <c r="I19" s="454"/>
      <c r="J19" s="454"/>
      <c r="K19" s="454"/>
      <c r="L19" s="454"/>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4"/>
      <c r="AK19" s="454"/>
      <c r="AL19" s="454"/>
      <c r="AM19" s="454"/>
      <c r="AN19" s="454"/>
      <c r="AO19" s="454"/>
      <c r="AP19" s="454"/>
      <c r="AQ19" s="454"/>
      <c r="AR19" s="454"/>
      <c r="AS19" s="454"/>
      <c r="AT19" s="454"/>
      <c r="AU19" s="454"/>
      <c r="AV19" s="454"/>
      <c r="AW19" s="454"/>
      <c r="AX19" s="454"/>
      <c r="AY19" s="454"/>
      <c r="AZ19" s="454"/>
      <c r="BA19" s="454"/>
      <c r="BB19" s="454"/>
      <c r="BC19" s="454"/>
      <c r="BD19" s="454"/>
      <c r="BE19" s="454"/>
      <c r="BF19" s="454"/>
      <c r="BG19" s="454"/>
      <c r="BH19" s="454"/>
      <c r="BI19" s="454"/>
      <c r="BJ19" s="454"/>
      <c r="BK19" s="454"/>
      <c r="BL19" s="454"/>
      <c r="BM19" s="454"/>
      <c r="BN19" s="454"/>
      <c r="BO19" s="454"/>
      <c r="BP19" s="454"/>
      <c r="BQ19" s="454"/>
      <c r="BR19" s="454"/>
      <c r="BS19" s="454"/>
      <c r="BT19" s="454"/>
      <c r="BU19" s="454"/>
      <c r="BV19" s="454"/>
      <c r="BW19" s="454"/>
      <c r="BX19" s="454"/>
      <c r="BY19" s="454"/>
      <c r="BZ19" s="454"/>
      <c r="CA19" s="454"/>
      <c r="CB19" s="327" t="s">
        <v>201</v>
      </c>
      <c r="CC19" s="328"/>
      <c r="CD19" s="328"/>
      <c r="CE19" s="328"/>
      <c r="CF19" s="328"/>
      <c r="CG19" s="328"/>
      <c r="CH19" s="328"/>
      <c r="CI19" s="328"/>
      <c r="CJ19" s="328"/>
      <c r="CK19" s="328"/>
      <c r="CL19" s="329"/>
      <c r="CM19" s="330" t="s">
        <v>128</v>
      </c>
      <c r="CN19" s="331"/>
      <c r="CO19" s="331"/>
      <c r="CP19" s="331"/>
      <c r="CQ19" s="331"/>
      <c r="CR19" s="331"/>
      <c r="CS19" s="331"/>
      <c r="CT19" s="331"/>
      <c r="CU19" s="331"/>
      <c r="CV19" s="331"/>
      <c r="CW19" s="331"/>
      <c r="CX19" s="331"/>
      <c r="CY19" s="331"/>
      <c r="CZ19" s="331"/>
      <c r="DA19" s="331"/>
      <c r="DB19" s="331"/>
      <c r="DC19" s="331"/>
      <c r="DD19" s="332"/>
      <c r="DE19" s="95">
        <v>0</v>
      </c>
      <c r="DF19" s="165" t="str">
        <f>IF(ROUND(DE19,1)=ROUND(DE8-(DE15+DE18+DE20),1),"ВЕРНО","ЛОЖЬ")</f>
        <v>ВЕРНО</v>
      </c>
      <c r="DG19" s="144"/>
      <c r="DH19" s="89" t="s">
        <v>348</v>
      </c>
      <c r="DI19" s="117" t="s">
        <v>548</v>
      </c>
    </row>
    <row r="20" spans="1:113" s="54" customFormat="1" ht="30">
      <c r="A20" s="346" t="s">
        <v>535</v>
      </c>
      <c r="B20" s="346"/>
      <c r="C20" s="346"/>
      <c r="D20" s="346"/>
      <c r="E20" s="346"/>
      <c r="F20" s="346"/>
      <c r="G20" s="346"/>
      <c r="H20" s="346"/>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c r="AF20" s="346"/>
      <c r="AG20" s="346"/>
      <c r="AH20" s="346"/>
      <c r="AI20" s="346"/>
      <c r="AJ20" s="346"/>
      <c r="AK20" s="346"/>
      <c r="AL20" s="346"/>
      <c r="AM20" s="346"/>
      <c r="AN20" s="346"/>
      <c r="AO20" s="346"/>
      <c r="AP20" s="346"/>
      <c r="AQ20" s="346"/>
      <c r="AR20" s="346"/>
      <c r="AS20" s="346"/>
      <c r="AT20" s="346"/>
      <c r="AU20" s="346"/>
      <c r="AV20" s="346"/>
      <c r="AW20" s="346"/>
      <c r="AX20" s="346"/>
      <c r="AY20" s="346"/>
      <c r="AZ20" s="346"/>
      <c r="BA20" s="346"/>
      <c r="BB20" s="346"/>
      <c r="BC20" s="346"/>
      <c r="BD20" s="346"/>
      <c r="BE20" s="346"/>
      <c r="BF20" s="346"/>
      <c r="BG20" s="346"/>
      <c r="BH20" s="346"/>
      <c r="BI20" s="346"/>
      <c r="BJ20" s="346"/>
      <c r="BK20" s="346"/>
      <c r="BL20" s="346"/>
      <c r="BM20" s="346"/>
      <c r="BN20" s="346"/>
      <c r="BO20" s="346"/>
      <c r="BP20" s="346"/>
      <c r="BQ20" s="346"/>
      <c r="BR20" s="346"/>
      <c r="BS20" s="346"/>
      <c r="BT20" s="346"/>
      <c r="BU20" s="346"/>
      <c r="BV20" s="346"/>
      <c r="BW20" s="346"/>
      <c r="BX20" s="346"/>
      <c r="BY20" s="346"/>
      <c r="BZ20" s="346"/>
      <c r="CA20" s="346"/>
      <c r="CB20" s="347" t="s">
        <v>530</v>
      </c>
      <c r="CC20" s="348"/>
      <c r="CD20" s="348"/>
      <c r="CE20" s="348"/>
      <c r="CF20" s="348"/>
      <c r="CG20" s="348"/>
      <c r="CH20" s="348"/>
      <c r="CI20" s="348"/>
      <c r="CJ20" s="348"/>
      <c r="CK20" s="348"/>
      <c r="CL20" s="349"/>
      <c r="CM20" s="330" t="s">
        <v>128</v>
      </c>
      <c r="CN20" s="331"/>
      <c r="CO20" s="331"/>
      <c r="CP20" s="331"/>
      <c r="CQ20" s="331"/>
      <c r="CR20" s="331"/>
      <c r="CS20" s="331"/>
      <c r="CT20" s="331"/>
      <c r="CU20" s="331"/>
      <c r="CV20" s="331"/>
      <c r="CW20" s="331"/>
      <c r="CX20" s="331"/>
      <c r="CY20" s="331"/>
      <c r="CZ20" s="331"/>
      <c r="DA20" s="331"/>
      <c r="DB20" s="331"/>
      <c r="DC20" s="331"/>
      <c r="DD20" s="332"/>
      <c r="DE20" s="96">
        <v>28.49</v>
      </c>
      <c r="DF20" s="144" t="str">
        <f>IF(DE20=DE8-(DE15+DE18+DE19),"ВЕРНО","ЛОЖЬ")</f>
        <v>ВЕРНО</v>
      </c>
      <c r="DG20" s="144"/>
      <c r="DH20" s="89" t="s">
        <v>349</v>
      </c>
      <c r="DI20" s="117" t="s">
        <v>549</v>
      </c>
    </row>
    <row r="21" spans="1:113" ht="60">
      <c r="A21" s="333" t="s">
        <v>414</v>
      </c>
      <c r="B21" s="333"/>
      <c r="C21" s="333"/>
      <c r="D21" s="333"/>
      <c r="E21" s="333"/>
      <c r="F21" s="333"/>
      <c r="G21" s="333"/>
      <c r="H21" s="333"/>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3"/>
      <c r="AJ21" s="333"/>
      <c r="AK21" s="333"/>
      <c r="AL21" s="333"/>
      <c r="AM21" s="333"/>
      <c r="AN21" s="333"/>
      <c r="AO21" s="333"/>
      <c r="AP21" s="333"/>
      <c r="AQ21" s="333"/>
      <c r="AR21" s="333"/>
      <c r="AS21" s="333"/>
      <c r="AT21" s="333"/>
      <c r="AU21" s="333"/>
      <c r="AV21" s="333"/>
      <c r="AW21" s="333"/>
      <c r="AX21" s="333"/>
      <c r="AY21" s="333"/>
      <c r="AZ21" s="333"/>
      <c r="BA21" s="333"/>
      <c r="BB21" s="333"/>
      <c r="BC21" s="333"/>
      <c r="BD21" s="333"/>
      <c r="BE21" s="333"/>
      <c r="BF21" s="333"/>
      <c r="BG21" s="333"/>
      <c r="BH21" s="333"/>
      <c r="BI21" s="333"/>
      <c r="BJ21" s="333"/>
      <c r="BK21" s="333"/>
      <c r="BL21" s="333"/>
      <c r="BM21" s="333"/>
      <c r="BN21" s="333"/>
      <c r="BO21" s="333"/>
      <c r="BP21" s="333"/>
      <c r="BQ21" s="333"/>
      <c r="BR21" s="333"/>
      <c r="BS21" s="333"/>
      <c r="BT21" s="333"/>
      <c r="BU21" s="333"/>
      <c r="BV21" s="333"/>
      <c r="BW21" s="333"/>
      <c r="BX21" s="333"/>
      <c r="BY21" s="333"/>
      <c r="BZ21" s="333"/>
      <c r="CA21" s="333"/>
      <c r="CB21" s="357" t="s">
        <v>202</v>
      </c>
      <c r="CC21" s="358"/>
      <c r="CD21" s="358"/>
      <c r="CE21" s="358"/>
      <c r="CF21" s="358"/>
      <c r="CG21" s="358"/>
      <c r="CH21" s="358"/>
      <c r="CI21" s="358"/>
      <c r="CJ21" s="358"/>
      <c r="CK21" s="358"/>
      <c r="CL21" s="359"/>
      <c r="CM21" s="330" t="s">
        <v>32</v>
      </c>
      <c r="CN21" s="331"/>
      <c r="CO21" s="331"/>
      <c r="CP21" s="331"/>
      <c r="CQ21" s="331"/>
      <c r="CR21" s="331"/>
      <c r="CS21" s="331"/>
      <c r="CT21" s="331"/>
      <c r="CU21" s="331"/>
      <c r="CV21" s="331"/>
      <c r="CW21" s="331"/>
      <c r="CX21" s="331"/>
      <c r="CY21" s="331"/>
      <c r="CZ21" s="331"/>
      <c r="DA21" s="331"/>
      <c r="DB21" s="331"/>
      <c r="DC21" s="331"/>
      <c r="DD21" s="332"/>
      <c r="DE21" s="97">
        <f>DE6</f>
        <v>43</v>
      </c>
      <c r="DF21" s="143" t="str">
        <f>IF(DE21=DE6,"ВЕРНО","ЛОЖЬ")</f>
        <v>ВЕРНО</v>
      </c>
      <c r="DG21" s="143"/>
      <c r="DH21" s="89" t="s">
        <v>392</v>
      </c>
      <c r="DI21" s="117" t="s">
        <v>584</v>
      </c>
    </row>
    <row r="22" spans="1:113" ht="15">
      <c r="A22" s="454" t="s">
        <v>402</v>
      </c>
      <c r="B22" s="454"/>
      <c r="C22" s="454"/>
      <c r="D22" s="454"/>
      <c r="E22" s="454"/>
      <c r="F22" s="454"/>
      <c r="G22" s="454"/>
      <c r="H22" s="454"/>
      <c r="I22" s="454"/>
      <c r="J22" s="454"/>
      <c r="K22" s="454"/>
      <c r="L22" s="454"/>
      <c r="M22" s="454"/>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4"/>
      <c r="AM22" s="454"/>
      <c r="AN22" s="454"/>
      <c r="AO22" s="454"/>
      <c r="AP22" s="454"/>
      <c r="AQ22" s="454"/>
      <c r="AR22" s="454"/>
      <c r="AS22" s="454"/>
      <c r="AT22" s="454"/>
      <c r="AU22" s="454"/>
      <c r="AV22" s="454"/>
      <c r="AW22" s="454"/>
      <c r="AX22" s="454"/>
      <c r="AY22" s="454"/>
      <c r="AZ22" s="454"/>
      <c r="BA22" s="454"/>
      <c r="BB22" s="454"/>
      <c r="BC22" s="454"/>
      <c r="BD22" s="454"/>
      <c r="BE22" s="454"/>
      <c r="BF22" s="454"/>
      <c r="BG22" s="454"/>
      <c r="BH22" s="454"/>
      <c r="BI22" s="454"/>
      <c r="BJ22" s="454"/>
      <c r="BK22" s="454"/>
      <c r="BL22" s="454"/>
      <c r="BM22" s="454"/>
      <c r="BN22" s="454"/>
      <c r="BO22" s="454"/>
      <c r="BP22" s="454"/>
      <c r="BQ22" s="454"/>
      <c r="BR22" s="454"/>
      <c r="BS22" s="454"/>
      <c r="BT22" s="454"/>
      <c r="BU22" s="454"/>
      <c r="BV22" s="454"/>
      <c r="BW22" s="454"/>
      <c r="BX22" s="454"/>
      <c r="BY22" s="454"/>
      <c r="BZ22" s="454"/>
      <c r="CA22" s="454"/>
      <c r="CB22" s="327" t="s">
        <v>203</v>
      </c>
      <c r="CC22" s="328"/>
      <c r="CD22" s="328"/>
      <c r="CE22" s="328"/>
      <c r="CF22" s="328"/>
      <c r="CG22" s="328"/>
      <c r="CH22" s="328"/>
      <c r="CI22" s="328"/>
      <c r="CJ22" s="328"/>
      <c r="CK22" s="328"/>
      <c r="CL22" s="329"/>
      <c r="CM22" s="330" t="s">
        <v>128</v>
      </c>
      <c r="CN22" s="331"/>
      <c r="CO22" s="331"/>
      <c r="CP22" s="331"/>
      <c r="CQ22" s="331"/>
      <c r="CR22" s="331"/>
      <c r="CS22" s="331"/>
      <c r="CT22" s="331"/>
      <c r="CU22" s="331"/>
      <c r="CV22" s="331"/>
      <c r="CW22" s="331"/>
      <c r="CX22" s="331"/>
      <c r="CY22" s="331"/>
      <c r="CZ22" s="331"/>
      <c r="DA22" s="331"/>
      <c r="DB22" s="331"/>
      <c r="DC22" s="331"/>
      <c r="DD22" s="332"/>
      <c r="DE22" s="98">
        <f>DE8</f>
        <v>28.49</v>
      </c>
      <c r="DF22" s="144" t="str">
        <f>IF(DE22=DE8,"ВЕРНО","ЛОЖЬ")</f>
        <v>ВЕРНО</v>
      </c>
      <c r="DG22" s="144"/>
      <c r="DH22" s="51" t="s">
        <v>393</v>
      </c>
      <c r="DI22" s="119" t="s">
        <v>550</v>
      </c>
    </row>
    <row r="23" spans="1:113" ht="40.5" customHeight="1">
      <c r="A23" s="453" t="s">
        <v>415</v>
      </c>
      <c r="B23" s="453"/>
      <c r="C23" s="453"/>
      <c r="D23" s="453"/>
      <c r="E23" s="453"/>
      <c r="F23" s="453"/>
      <c r="G23" s="453"/>
      <c r="H23" s="453"/>
      <c r="I23" s="453"/>
      <c r="J23" s="453"/>
      <c r="K23" s="453"/>
      <c r="L23" s="453"/>
      <c r="M23" s="453"/>
      <c r="N23" s="453"/>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3"/>
      <c r="AL23" s="453"/>
      <c r="AM23" s="453"/>
      <c r="AN23" s="453"/>
      <c r="AO23" s="453"/>
      <c r="AP23" s="453"/>
      <c r="AQ23" s="453"/>
      <c r="AR23" s="453"/>
      <c r="AS23" s="453"/>
      <c r="AT23" s="453"/>
      <c r="AU23" s="453"/>
      <c r="AV23" s="453"/>
      <c r="AW23" s="453"/>
      <c r="AX23" s="453"/>
      <c r="AY23" s="453"/>
      <c r="AZ23" s="453"/>
      <c r="BA23" s="453"/>
      <c r="BB23" s="453"/>
      <c r="BC23" s="453"/>
      <c r="BD23" s="453"/>
      <c r="BE23" s="453"/>
      <c r="BF23" s="453"/>
      <c r="BG23" s="453"/>
      <c r="BH23" s="453"/>
      <c r="BI23" s="453"/>
      <c r="BJ23" s="453"/>
      <c r="BK23" s="453"/>
      <c r="BL23" s="453"/>
      <c r="BM23" s="453"/>
      <c r="BN23" s="453"/>
      <c r="BO23" s="453"/>
      <c r="BP23" s="453"/>
      <c r="BQ23" s="453"/>
      <c r="BR23" s="453"/>
      <c r="BS23" s="453"/>
      <c r="BT23" s="453"/>
      <c r="BU23" s="453"/>
      <c r="BV23" s="453"/>
      <c r="BW23" s="453"/>
      <c r="BX23" s="453"/>
      <c r="BY23" s="453"/>
      <c r="BZ23" s="453"/>
      <c r="CA23" s="453"/>
      <c r="CB23" s="357" t="s">
        <v>204</v>
      </c>
      <c r="CC23" s="358"/>
      <c r="CD23" s="358"/>
      <c r="CE23" s="358"/>
      <c r="CF23" s="358"/>
      <c r="CG23" s="358"/>
      <c r="CH23" s="358"/>
      <c r="CI23" s="358"/>
      <c r="CJ23" s="358"/>
      <c r="CK23" s="358"/>
      <c r="CL23" s="359"/>
      <c r="CM23" s="330" t="s">
        <v>32</v>
      </c>
      <c r="CN23" s="331"/>
      <c r="CO23" s="331"/>
      <c r="CP23" s="331"/>
      <c r="CQ23" s="331"/>
      <c r="CR23" s="331"/>
      <c r="CS23" s="331"/>
      <c r="CT23" s="331"/>
      <c r="CU23" s="331"/>
      <c r="CV23" s="331"/>
      <c r="CW23" s="331"/>
      <c r="CX23" s="331"/>
      <c r="CY23" s="331"/>
      <c r="CZ23" s="331"/>
      <c r="DA23" s="331"/>
      <c r="DB23" s="331"/>
      <c r="DC23" s="331"/>
      <c r="DD23" s="332"/>
      <c r="DE23" s="97">
        <f>SUM(DE24,DE26,DE27)</f>
        <v>43</v>
      </c>
      <c r="DF23" s="143" t="str">
        <f>IF(DE23&lt;=DE21,"ВЕРНО","ЛОЖЬ")</f>
        <v>ВЕРНО</v>
      </c>
      <c r="DG23" s="143"/>
      <c r="DH23" s="89" t="s">
        <v>350</v>
      </c>
      <c r="DI23" s="161" t="s">
        <v>585</v>
      </c>
    </row>
    <row r="24" spans="1:113" ht="12.75">
      <c r="A24" s="337" t="s">
        <v>416</v>
      </c>
      <c r="B24" s="337"/>
      <c r="C24" s="337"/>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337"/>
      <c r="AF24" s="337"/>
      <c r="AG24" s="337"/>
      <c r="AH24" s="337"/>
      <c r="AI24" s="337"/>
      <c r="AJ24" s="337"/>
      <c r="AK24" s="337"/>
      <c r="AL24" s="337"/>
      <c r="AM24" s="337"/>
      <c r="AN24" s="337"/>
      <c r="AO24" s="337"/>
      <c r="AP24" s="337"/>
      <c r="AQ24" s="337"/>
      <c r="AR24" s="337"/>
      <c r="AS24" s="337"/>
      <c r="AT24" s="337"/>
      <c r="AU24" s="337"/>
      <c r="AV24" s="337"/>
      <c r="AW24" s="337"/>
      <c r="AX24" s="337"/>
      <c r="AY24" s="337"/>
      <c r="AZ24" s="337"/>
      <c r="BA24" s="337"/>
      <c r="BB24" s="337"/>
      <c r="BC24" s="337"/>
      <c r="BD24" s="337"/>
      <c r="BE24" s="337"/>
      <c r="BF24" s="337"/>
      <c r="BG24" s="337"/>
      <c r="BH24" s="337"/>
      <c r="BI24" s="337"/>
      <c r="BJ24" s="337"/>
      <c r="BK24" s="337"/>
      <c r="BL24" s="337"/>
      <c r="BM24" s="337"/>
      <c r="BN24" s="337"/>
      <c r="BO24" s="337"/>
      <c r="BP24" s="337"/>
      <c r="BQ24" s="337"/>
      <c r="BR24" s="337"/>
      <c r="BS24" s="337"/>
      <c r="BT24" s="337"/>
      <c r="BU24" s="337"/>
      <c r="BV24" s="337"/>
      <c r="BW24" s="337"/>
      <c r="BX24" s="337"/>
      <c r="BY24" s="337"/>
      <c r="BZ24" s="337"/>
      <c r="CA24" s="337"/>
      <c r="CB24" s="308" t="s">
        <v>351</v>
      </c>
      <c r="CC24" s="309"/>
      <c r="CD24" s="309"/>
      <c r="CE24" s="309"/>
      <c r="CF24" s="309"/>
      <c r="CG24" s="309"/>
      <c r="CH24" s="309"/>
      <c r="CI24" s="309"/>
      <c r="CJ24" s="309"/>
      <c r="CK24" s="309"/>
      <c r="CL24" s="310"/>
      <c r="CM24" s="296" t="s">
        <v>32</v>
      </c>
      <c r="CN24" s="297"/>
      <c r="CO24" s="297"/>
      <c r="CP24" s="297"/>
      <c r="CQ24" s="297"/>
      <c r="CR24" s="297"/>
      <c r="CS24" s="297"/>
      <c r="CT24" s="297"/>
      <c r="CU24" s="297"/>
      <c r="CV24" s="297"/>
      <c r="CW24" s="297"/>
      <c r="CX24" s="297"/>
      <c r="CY24" s="297"/>
      <c r="CZ24" s="297"/>
      <c r="DA24" s="297"/>
      <c r="DB24" s="297"/>
      <c r="DC24" s="297"/>
      <c r="DD24" s="298"/>
      <c r="DE24" s="314">
        <v>0</v>
      </c>
      <c r="DF24" s="272" t="str">
        <f>IF((DE24+DE26+DE27)=DE23,"ВЕРНО","ЛОЖЬ")</f>
        <v>ВЕРНО</v>
      </c>
      <c r="DG24" s="270"/>
      <c r="DH24" s="343" t="s">
        <v>355</v>
      </c>
      <c r="DI24" s="334" t="s">
        <v>568</v>
      </c>
    </row>
    <row r="25" spans="1:113" ht="12.75">
      <c r="A25" s="336" t="s">
        <v>417</v>
      </c>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6"/>
      <c r="AQ25" s="336"/>
      <c r="AR25" s="336"/>
      <c r="AS25" s="336"/>
      <c r="AT25" s="336"/>
      <c r="AU25" s="336"/>
      <c r="AV25" s="336"/>
      <c r="AW25" s="336"/>
      <c r="AX25" s="336"/>
      <c r="AY25" s="336"/>
      <c r="AZ25" s="336"/>
      <c r="BA25" s="336"/>
      <c r="BB25" s="336"/>
      <c r="BC25" s="336"/>
      <c r="BD25" s="336"/>
      <c r="BE25" s="336"/>
      <c r="BF25" s="336"/>
      <c r="BG25" s="336"/>
      <c r="BH25" s="336"/>
      <c r="BI25" s="336"/>
      <c r="BJ25" s="336"/>
      <c r="BK25" s="336"/>
      <c r="BL25" s="336"/>
      <c r="BM25" s="336"/>
      <c r="BN25" s="336"/>
      <c r="BO25" s="336"/>
      <c r="BP25" s="336"/>
      <c r="BQ25" s="336"/>
      <c r="BR25" s="336"/>
      <c r="BS25" s="336"/>
      <c r="BT25" s="336"/>
      <c r="BU25" s="336"/>
      <c r="BV25" s="336"/>
      <c r="BW25" s="336"/>
      <c r="BX25" s="336"/>
      <c r="BY25" s="336"/>
      <c r="BZ25" s="336"/>
      <c r="CA25" s="336"/>
      <c r="CB25" s="311"/>
      <c r="CC25" s="312"/>
      <c r="CD25" s="312"/>
      <c r="CE25" s="312"/>
      <c r="CF25" s="312"/>
      <c r="CG25" s="312"/>
      <c r="CH25" s="312"/>
      <c r="CI25" s="312"/>
      <c r="CJ25" s="312"/>
      <c r="CK25" s="312"/>
      <c r="CL25" s="313"/>
      <c r="CM25" s="302"/>
      <c r="CN25" s="303"/>
      <c r="CO25" s="303"/>
      <c r="CP25" s="303"/>
      <c r="CQ25" s="303"/>
      <c r="CR25" s="303"/>
      <c r="CS25" s="303"/>
      <c r="CT25" s="303"/>
      <c r="CU25" s="303"/>
      <c r="CV25" s="303"/>
      <c r="CW25" s="303"/>
      <c r="CX25" s="303"/>
      <c r="CY25" s="303"/>
      <c r="CZ25" s="303"/>
      <c r="DA25" s="303"/>
      <c r="DB25" s="303"/>
      <c r="DC25" s="303"/>
      <c r="DD25" s="304"/>
      <c r="DE25" s="315"/>
      <c r="DF25" s="280"/>
      <c r="DG25" s="281"/>
      <c r="DH25" s="344"/>
      <c r="DI25" s="335"/>
    </row>
    <row r="26" spans="1:113" ht="30">
      <c r="A26" s="350" t="s">
        <v>353</v>
      </c>
      <c r="B26" s="350"/>
      <c r="C26" s="350"/>
      <c r="D26" s="350"/>
      <c r="E26" s="350"/>
      <c r="F26" s="350"/>
      <c r="G26" s="350"/>
      <c r="H26" s="350"/>
      <c r="I26" s="350"/>
      <c r="J26" s="350"/>
      <c r="K26" s="350"/>
      <c r="L26" s="350"/>
      <c r="M26" s="350"/>
      <c r="N26" s="350"/>
      <c r="O26" s="350"/>
      <c r="P26" s="350"/>
      <c r="Q26" s="350"/>
      <c r="R26" s="350"/>
      <c r="S26" s="350"/>
      <c r="T26" s="350"/>
      <c r="U26" s="350"/>
      <c r="V26" s="350"/>
      <c r="W26" s="350"/>
      <c r="X26" s="350"/>
      <c r="Y26" s="350"/>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350"/>
      <c r="AW26" s="350"/>
      <c r="AX26" s="350"/>
      <c r="AY26" s="350"/>
      <c r="AZ26" s="350"/>
      <c r="BA26" s="350"/>
      <c r="BB26" s="350"/>
      <c r="BC26" s="350"/>
      <c r="BD26" s="350"/>
      <c r="BE26" s="350"/>
      <c r="BF26" s="350"/>
      <c r="BG26" s="350"/>
      <c r="BH26" s="350"/>
      <c r="BI26" s="350"/>
      <c r="BJ26" s="350"/>
      <c r="BK26" s="350"/>
      <c r="BL26" s="350"/>
      <c r="BM26" s="350"/>
      <c r="BN26" s="350"/>
      <c r="BO26" s="350"/>
      <c r="BP26" s="350"/>
      <c r="BQ26" s="350"/>
      <c r="BR26" s="350"/>
      <c r="BS26" s="350"/>
      <c r="BT26" s="350"/>
      <c r="BU26" s="350"/>
      <c r="BV26" s="350"/>
      <c r="BW26" s="350"/>
      <c r="BX26" s="350"/>
      <c r="BY26" s="350"/>
      <c r="BZ26" s="350"/>
      <c r="CA26" s="350"/>
      <c r="CB26" s="351" t="s">
        <v>352</v>
      </c>
      <c r="CC26" s="352"/>
      <c r="CD26" s="352"/>
      <c r="CE26" s="352"/>
      <c r="CF26" s="352"/>
      <c r="CG26" s="352"/>
      <c r="CH26" s="352"/>
      <c r="CI26" s="352"/>
      <c r="CJ26" s="352"/>
      <c r="CK26" s="352"/>
      <c r="CL26" s="353"/>
      <c r="CM26" s="330" t="s">
        <v>32</v>
      </c>
      <c r="CN26" s="331"/>
      <c r="CO26" s="331"/>
      <c r="CP26" s="331"/>
      <c r="CQ26" s="331"/>
      <c r="CR26" s="331"/>
      <c r="CS26" s="331"/>
      <c r="CT26" s="331"/>
      <c r="CU26" s="331"/>
      <c r="CV26" s="331"/>
      <c r="CW26" s="331"/>
      <c r="CX26" s="331"/>
      <c r="CY26" s="331"/>
      <c r="CZ26" s="331"/>
      <c r="DA26" s="331"/>
      <c r="DB26" s="331"/>
      <c r="DC26" s="331"/>
      <c r="DD26" s="332"/>
      <c r="DE26" s="118">
        <v>0</v>
      </c>
      <c r="DF26" s="280"/>
      <c r="DG26" s="281"/>
      <c r="DH26" s="344"/>
      <c r="DI26" s="87" t="s">
        <v>569</v>
      </c>
    </row>
    <row r="27" spans="1:113" ht="45">
      <c r="A27" s="350" t="s">
        <v>418</v>
      </c>
      <c r="B27" s="350"/>
      <c r="C27" s="350"/>
      <c r="D27" s="350"/>
      <c r="E27" s="350"/>
      <c r="F27" s="350"/>
      <c r="G27" s="350"/>
      <c r="H27" s="350"/>
      <c r="I27" s="350"/>
      <c r="J27" s="350"/>
      <c r="K27" s="350"/>
      <c r="L27" s="350"/>
      <c r="M27" s="350"/>
      <c r="N27" s="350"/>
      <c r="O27" s="350"/>
      <c r="P27" s="350"/>
      <c r="Q27" s="350"/>
      <c r="R27" s="350"/>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350"/>
      <c r="BG27" s="350"/>
      <c r="BH27" s="350"/>
      <c r="BI27" s="350"/>
      <c r="BJ27" s="350"/>
      <c r="BK27" s="350"/>
      <c r="BL27" s="350"/>
      <c r="BM27" s="350"/>
      <c r="BN27" s="350"/>
      <c r="BO27" s="350"/>
      <c r="BP27" s="350"/>
      <c r="BQ27" s="350"/>
      <c r="BR27" s="350"/>
      <c r="BS27" s="350"/>
      <c r="BT27" s="350"/>
      <c r="BU27" s="350"/>
      <c r="BV27" s="350"/>
      <c r="BW27" s="350"/>
      <c r="BX27" s="350"/>
      <c r="BY27" s="350"/>
      <c r="BZ27" s="350"/>
      <c r="CA27" s="350"/>
      <c r="CB27" s="351" t="s">
        <v>354</v>
      </c>
      <c r="CC27" s="352"/>
      <c r="CD27" s="352"/>
      <c r="CE27" s="352"/>
      <c r="CF27" s="352"/>
      <c r="CG27" s="352"/>
      <c r="CH27" s="352"/>
      <c r="CI27" s="352"/>
      <c r="CJ27" s="352"/>
      <c r="CK27" s="352"/>
      <c r="CL27" s="353"/>
      <c r="CM27" s="330" t="s">
        <v>32</v>
      </c>
      <c r="CN27" s="331"/>
      <c r="CO27" s="331"/>
      <c r="CP27" s="331"/>
      <c r="CQ27" s="331"/>
      <c r="CR27" s="331"/>
      <c r="CS27" s="331"/>
      <c r="CT27" s="331"/>
      <c r="CU27" s="331"/>
      <c r="CV27" s="331"/>
      <c r="CW27" s="331"/>
      <c r="CX27" s="331"/>
      <c r="CY27" s="331"/>
      <c r="CZ27" s="331"/>
      <c r="DA27" s="331"/>
      <c r="DB27" s="331"/>
      <c r="DC27" s="331"/>
      <c r="DD27" s="332"/>
      <c r="DE27" s="118">
        <v>43</v>
      </c>
      <c r="DF27" s="273"/>
      <c r="DG27" s="271"/>
      <c r="DH27" s="345"/>
      <c r="DI27" s="117" t="s">
        <v>570</v>
      </c>
    </row>
    <row r="28" spans="1:113" ht="15">
      <c r="A28" s="323" t="s">
        <v>39</v>
      </c>
      <c r="B28" s="323"/>
      <c r="C28" s="323"/>
      <c r="D28" s="323"/>
      <c r="E28" s="323"/>
      <c r="F28" s="323"/>
      <c r="G28" s="323"/>
      <c r="H28" s="323"/>
      <c r="I28" s="323"/>
      <c r="J28" s="323"/>
      <c r="K28" s="323"/>
      <c r="L28" s="323"/>
      <c r="M28" s="323"/>
      <c r="N28" s="323"/>
      <c r="O28" s="323"/>
      <c r="P28" s="323"/>
      <c r="Q28" s="323"/>
      <c r="R28" s="323"/>
      <c r="S28" s="323"/>
      <c r="T28" s="323"/>
      <c r="U28" s="323"/>
      <c r="V28" s="323"/>
      <c r="W28" s="323"/>
      <c r="X28" s="323"/>
      <c r="Y28" s="323"/>
      <c r="Z28" s="323"/>
      <c r="AA28" s="323"/>
      <c r="AB28" s="323"/>
      <c r="AC28" s="323"/>
      <c r="AD28" s="323"/>
      <c r="AE28" s="323"/>
      <c r="AF28" s="323"/>
      <c r="AG28" s="323"/>
      <c r="AH28" s="323"/>
      <c r="AI28" s="323"/>
      <c r="AJ28" s="323"/>
      <c r="AK28" s="323"/>
      <c r="AL28" s="323"/>
      <c r="AM28" s="323"/>
      <c r="AN28" s="323"/>
      <c r="AO28" s="323"/>
      <c r="AP28" s="323"/>
      <c r="AQ28" s="323"/>
      <c r="AR28" s="323"/>
      <c r="AS28" s="323"/>
      <c r="AT28" s="323"/>
      <c r="AU28" s="323"/>
      <c r="AV28" s="323"/>
      <c r="AW28" s="323"/>
      <c r="AX28" s="323"/>
      <c r="AY28" s="323"/>
      <c r="AZ28" s="323"/>
      <c r="BA28" s="323"/>
      <c r="BB28" s="323"/>
      <c r="BC28" s="323"/>
      <c r="BD28" s="323"/>
      <c r="BE28" s="323"/>
      <c r="BF28" s="323"/>
      <c r="BG28" s="323"/>
      <c r="BH28" s="323"/>
      <c r="BI28" s="323"/>
      <c r="BJ28" s="323"/>
      <c r="BK28" s="323"/>
      <c r="BL28" s="323"/>
      <c r="BM28" s="323"/>
      <c r="BN28" s="323"/>
      <c r="BO28" s="323"/>
      <c r="BP28" s="323"/>
      <c r="BQ28" s="323"/>
      <c r="BR28" s="323"/>
      <c r="BS28" s="323"/>
      <c r="BT28" s="323"/>
      <c r="BU28" s="323"/>
      <c r="BV28" s="323"/>
      <c r="BW28" s="323"/>
      <c r="BX28" s="323"/>
      <c r="BY28" s="323"/>
      <c r="BZ28" s="323"/>
      <c r="CA28" s="323"/>
      <c r="CB28" s="287" t="s">
        <v>205</v>
      </c>
      <c r="CC28" s="288"/>
      <c r="CD28" s="288"/>
      <c r="CE28" s="288"/>
      <c r="CF28" s="288"/>
      <c r="CG28" s="288"/>
      <c r="CH28" s="288"/>
      <c r="CI28" s="288"/>
      <c r="CJ28" s="288"/>
      <c r="CK28" s="288"/>
      <c r="CL28" s="289"/>
      <c r="CM28" s="296" t="s">
        <v>32</v>
      </c>
      <c r="CN28" s="297"/>
      <c r="CO28" s="297"/>
      <c r="CP28" s="297"/>
      <c r="CQ28" s="297"/>
      <c r="CR28" s="297"/>
      <c r="CS28" s="297"/>
      <c r="CT28" s="297"/>
      <c r="CU28" s="297"/>
      <c r="CV28" s="297"/>
      <c r="CW28" s="297"/>
      <c r="CX28" s="297"/>
      <c r="CY28" s="297"/>
      <c r="CZ28" s="297"/>
      <c r="DA28" s="297"/>
      <c r="DB28" s="297"/>
      <c r="DC28" s="297"/>
      <c r="DD28" s="298"/>
      <c r="DE28" s="314">
        <v>41</v>
      </c>
      <c r="DF28" s="270" t="str">
        <f>IF(DE28&lt;=DE7,"ВЕРНО","ЛОЖЬ")</f>
        <v>ВЕРНО</v>
      </c>
      <c r="DG28" s="270" t="str">
        <f>IF(DE28=DE23-(DE30+DE33),"ВЕРНО","ЛОЖЬ")</f>
        <v>ВЕРНО</v>
      </c>
      <c r="DH28" s="123"/>
      <c r="DI28" s="65"/>
    </row>
    <row r="29" spans="1:113" ht="45">
      <c r="A29" s="333" t="s">
        <v>419</v>
      </c>
      <c r="B29" s="333"/>
      <c r="C29" s="333"/>
      <c r="D29" s="333"/>
      <c r="E29" s="333"/>
      <c r="F29" s="333"/>
      <c r="G29" s="333"/>
      <c r="H29" s="333"/>
      <c r="I29" s="333"/>
      <c r="J29" s="333"/>
      <c r="K29" s="333"/>
      <c r="L29" s="333"/>
      <c r="M29" s="333"/>
      <c r="N29" s="333"/>
      <c r="O29" s="333"/>
      <c r="P29" s="333"/>
      <c r="Q29" s="333"/>
      <c r="R29" s="333"/>
      <c r="S29" s="333"/>
      <c r="T29" s="333"/>
      <c r="U29" s="333"/>
      <c r="V29" s="333"/>
      <c r="W29" s="333"/>
      <c r="X29" s="333"/>
      <c r="Y29" s="333"/>
      <c r="Z29" s="333"/>
      <c r="AA29" s="333"/>
      <c r="AB29" s="333"/>
      <c r="AC29" s="333"/>
      <c r="AD29" s="333"/>
      <c r="AE29" s="333"/>
      <c r="AF29" s="333"/>
      <c r="AG29" s="333"/>
      <c r="AH29" s="333"/>
      <c r="AI29" s="333"/>
      <c r="AJ29" s="333"/>
      <c r="AK29" s="333"/>
      <c r="AL29" s="333"/>
      <c r="AM29" s="333"/>
      <c r="AN29" s="333"/>
      <c r="AO29" s="333"/>
      <c r="AP29" s="333"/>
      <c r="AQ29" s="333"/>
      <c r="AR29" s="333"/>
      <c r="AS29" s="333"/>
      <c r="AT29" s="333"/>
      <c r="AU29" s="333"/>
      <c r="AV29" s="333"/>
      <c r="AW29" s="333"/>
      <c r="AX29" s="333"/>
      <c r="AY29" s="333"/>
      <c r="AZ29" s="333"/>
      <c r="BA29" s="333"/>
      <c r="BB29" s="333"/>
      <c r="BC29" s="333"/>
      <c r="BD29" s="333"/>
      <c r="BE29" s="333"/>
      <c r="BF29" s="333"/>
      <c r="BG29" s="333"/>
      <c r="BH29" s="333"/>
      <c r="BI29" s="333"/>
      <c r="BJ29" s="333"/>
      <c r="BK29" s="333"/>
      <c r="BL29" s="333"/>
      <c r="BM29" s="333"/>
      <c r="BN29" s="333"/>
      <c r="BO29" s="333"/>
      <c r="BP29" s="333"/>
      <c r="BQ29" s="333"/>
      <c r="BR29" s="333"/>
      <c r="BS29" s="333"/>
      <c r="BT29" s="333"/>
      <c r="BU29" s="333"/>
      <c r="BV29" s="333"/>
      <c r="BW29" s="333"/>
      <c r="BX29" s="333"/>
      <c r="BY29" s="333"/>
      <c r="BZ29" s="333"/>
      <c r="CA29" s="333"/>
      <c r="CB29" s="293"/>
      <c r="CC29" s="294"/>
      <c r="CD29" s="294"/>
      <c r="CE29" s="294"/>
      <c r="CF29" s="294"/>
      <c r="CG29" s="294"/>
      <c r="CH29" s="294"/>
      <c r="CI29" s="294"/>
      <c r="CJ29" s="294"/>
      <c r="CK29" s="294"/>
      <c r="CL29" s="295"/>
      <c r="CM29" s="302"/>
      <c r="CN29" s="303"/>
      <c r="CO29" s="303"/>
      <c r="CP29" s="303"/>
      <c r="CQ29" s="303"/>
      <c r="CR29" s="303"/>
      <c r="CS29" s="303"/>
      <c r="CT29" s="303"/>
      <c r="CU29" s="303"/>
      <c r="CV29" s="303"/>
      <c r="CW29" s="303"/>
      <c r="CX29" s="303"/>
      <c r="CY29" s="303"/>
      <c r="CZ29" s="303"/>
      <c r="DA29" s="303"/>
      <c r="DB29" s="303"/>
      <c r="DC29" s="303"/>
      <c r="DD29" s="304"/>
      <c r="DE29" s="315"/>
      <c r="DF29" s="271"/>
      <c r="DG29" s="271"/>
      <c r="DH29" s="124" t="s">
        <v>357</v>
      </c>
      <c r="DI29" s="117" t="s">
        <v>551</v>
      </c>
    </row>
    <row r="30" spans="1:113" ht="75">
      <c r="A30" s="324" t="s">
        <v>40</v>
      </c>
      <c r="B30" s="325"/>
      <c r="C30" s="325"/>
      <c r="D30" s="325"/>
      <c r="E30" s="325"/>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5"/>
      <c r="AY30" s="325"/>
      <c r="AZ30" s="325"/>
      <c r="BA30" s="325"/>
      <c r="BB30" s="325"/>
      <c r="BC30" s="325"/>
      <c r="BD30" s="325"/>
      <c r="BE30" s="325"/>
      <c r="BF30" s="325"/>
      <c r="BG30" s="325"/>
      <c r="BH30" s="325"/>
      <c r="BI30" s="325"/>
      <c r="BJ30" s="325"/>
      <c r="BK30" s="325"/>
      <c r="BL30" s="325"/>
      <c r="BM30" s="325"/>
      <c r="BN30" s="325"/>
      <c r="BO30" s="325"/>
      <c r="BP30" s="325"/>
      <c r="BQ30" s="325"/>
      <c r="BR30" s="325"/>
      <c r="BS30" s="325"/>
      <c r="BT30" s="325"/>
      <c r="BU30" s="325"/>
      <c r="BV30" s="325"/>
      <c r="BW30" s="325"/>
      <c r="BX30" s="325"/>
      <c r="BY30" s="325"/>
      <c r="BZ30" s="325"/>
      <c r="CA30" s="326"/>
      <c r="CB30" s="327" t="s">
        <v>206</v>
      </c>
      <c r="CC30" s="328"/>
      <c r="CD30" s="328"/>
      <c r="CE30" s="328"/>
      <c r="CF30" s="328"/>
      <c r="CG30" s="328"/>
      <c r="CH30" s="328"/>
      <c r="CI30" s="328"/>
      <c r="CJ30" s="328"/>
      <c r="CK30" s="328"/>
      <c r="CL30" s="329"/>
      <c r="CM30" s="330" t="s">
        <v>32</v>
      </c>
      <c r="CN30" s="331"/>
      <c r="CO30" s="331"/>
      <c r="CP30" s="331"/>
      <c r="CQ30" s="331"/>
      <c r="CR30" s="331"/>
      <c r="CS30" s="331"/>
      <c r="CT30" s="331"/>
      <c r="CU30" s="331"/>
      <c r="CV30" s="331"/>
      <c r="CW30" s="331"/>
      <c r="CX30" s="331"/>
      <c r="CY30" s="331"/>
      <c r="CZ30" s="331"/>
      <c r="DA30" s="331"/>
      <c r="DB30" s="331"/>
      <c r="DC30" s="331"/>
      <c r="DD30" s="332"/>
      <c r="DE30" s="82">
        <v>2</v>
      </c>
      <c r="DF30" s="143" t="str">
        <f>IF(DE30&lt;=DE14,"ВЕРНО","ЛОЖЬ")</f>
        <v>ВЕРНО</v>
      </c>
      <c r="DG30" s="143" t="str">
        <f>IF(DE30=DE23-(DE28+DE33),"ВЕРНО","ЛОЖЬ")</f>
        <v>ВЕРНО</v>
      </c>
      <c r="DH30" s="124" t="s">
        <v>542</v>
      </c>
      <c r="DI30" s="117" t="s">
        <v>565</v>
      </c>
    </row>
    <row r="31" spans="1:113" ht="15">
      <c r="A31" s="339" t="s">
        <v>536</v>
      </c>
      <c r="B31" s="340"/>
      <c r="C31" s="340"/>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c r="AL31" s="340"/>
      <c r="AM31" s="340"/>
      <c r="AN31" s="340"/>
      <c r="AO31" s="340"/>
      <c r="AP31" s="340"/>
      <c r="AQ31" s="340"/>
      <c r="AR31" s="340"/>
      <c r="AS31" s="340"/>
      <c r="AT31" s="340"/>
      <c r="AU31" s="340"/>
      <c r="AV31" s="340"/>
      <c r="AW31" s="340"/>
      <c r="AX31" s="340"/>
      <c r="AY31" s="340"/>
      <c r="AZ31" s="340"/>
      <c r="BA31" s="340"/>
      <c r="BB31" s="340"/>
      <c r="BC31" s="340"/>
      <c r="BD31" s="340"/>
      <c r="BE31" s="340"/>
      <c r="BF31" s="340"/>
      <c r="BG31" s="340"/>
      <c r="BH31" s="340"/>
      <c r="BI31" s="340"/>
      <c r="BJ31" s="340"/>
      <c r="BK31" s="340"/>
      <c r="BL31" s="340"/>
      <c r="BM31" s="340"/>
      <c r="BN31" s="340"/>
      <c r="BO31" s="340"/>
      <c r="BP31" s="340"/>
      <c r="BQ31" s="340"/>
      <c r="BR31" s="340"/>
      <c r="BS31" s="340"/>
      <c r="BT31" s="340"/>
      <c r="BU31" s="340"/>
      <c r="BV31" s="340"/>
      <c r="BW31" s="340"/>
      <c r="BX31" s="340"/>
      <c r="BY31" s="340"/>
      <c r="BZ31" s="340"/>
      <c r="CA31" s="341"/>
      <c r="CB31" s="347" t="s">
        <v>531</v>
      </c>
      <c r="CC31" s="348"/>
      <c r="CD31" s="348"/>
      <c r="CE31" s="348"/>
      <c r="CF31" s="348"/>
      <c r="CG31" s="348"/>
      <c r="CH31" s="348"/>
      <c r="CI31" s="348"/>
      <c r="CJ31" s="348"/>
      <c r="CK31" s="348"/>
      <c r="CL31" s="349"/>
      <c r="CM31" s="330" t="s">
        <v>32</v>
      </c>
      <c r="CN31" s="331"/>
      <c r="CO31" s="331"/>
      <c r="CP31" s="331"/>
      <c r="CQ31" s="331"/>
      <c r="CR31" s="331"/>
      <c r="CS31" s="331"/>
      <c r="CT31" s="331"/>
      <c r="CU31" s="331"/>
      <c r="CV31" s="331"/>
      <c r="CW31" s="331"/>
      <c r="CX31" s="331"/>
      <c r="CY31" s="331"/>
      <c r="CZ31" s="331"/>
      <c r="DA31" s="331"/>
      <c r="DB31" s="331"/>
      <c r="DC31" s="331"/>
      <c r="DD31" s="332"/>
      <c r="DE31" s="82">
        <v>2</v>
      </c>
      <c r="DF31" s="272" t="str">
        <f>IF((DE31+DE32)=DE30,"ВЕРНО","ЛОЖЬ")</f>
        <v>ВЕРНО</v>
      </c>
      <c r="DG31" s="272"/>
      <c r="DH31" s="321" t="s">
        <v>359</v>
      </c>
      <c r="DI31" s="65"/>
    </row>
    <row r="32" spans="1:113" ht="15">
      <c r="A32" s="339" t="s">
        <v>420</v>
      </c>
      <c r="B32" s="340"/>
      <c r="C32" s="340"/>
      <c r="D32" s="340"/>
      <c r="E32" s="340"/>
      <c r="F32" s="340"/>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0"/>
      <c r="AG32" s="340"/>
      <c r="AH32" s="340"/>
      <c r="AI32" s="340"/>
      <c r="AJ32" s="340"/>
      <c r="AK32" s="340"/>
      <c r="AL32" s="340"/>
      <c r="AM32" s="340"/>
      <c r="AN32" s="340"/>
      <c r="AO32" s="340"/>
      <c r="AP32" s="340"/>
      <c r="AQ32" s="340"/>
      <c r="AR32" s="340"/>
      <c r="AS32" s="340"/>
      <c r="AT32" s="340"/>
      <c r="AU32" s="340"/>
      <c r="AV32" s="340"/>
      <c r="AW32" s="340"/>
      <c r="AX32" s="340"/>
      <c r="AY32" s="340"/>
      <c r="AZ32" s="340"/>
      <c r="BA32" s="340"/>
      <c r="BB32" s="340"/>
      <c r="BC32" s="340"/>
      <c r="BD32" s="340"/>
      <c r="BE32" s="340"/>
      <c r="BF32" s="340"/>
      <c r="BG32" s="340"/>
      <c r="BH32" s="340"/>
      <c r="BI32" s="340"/>
      <c r="BJ32" s="340"/>
      <c r="BK32" s="340"/>
      <c r="BL32" s="340"/>
      <c r="BM32" s="340"/>
      <c r="BN32" s="340"/>
      <c r="BO32" s="340"/>
      <c r="BP32" s="340"/>
      <c r="BQ32" s="340"/>
      <c r="BR32" s="340"/>
      <c r="BS32" s="340"/>
      <c r="BT32" s="340"/>
      <c r="BU32" s="340"/>
      <c r="BV32" s="340"/>
      <c r="BW32" s="340"/>
      <c r="BX32" s="340"/>
      <c r="BY32" s="340"/>
      <c r="BZ32" s="340"/>
      <c r="CA32" s="341"/>
      <c r="CB32" s="347" t="s">
        <v>532</v>
      </c>
      <c r="CC32" s="348"/>
      <c r="CD32" s="348"/>
      <c r="CE32" s="348"/>
      <c r="CF32" s="348"/>
      <c r="CG32" s="348"/>
      <c r="CH32" s="348"/>
      <c r="CI32" s="348"/>
      <c r="CJ32" s="348"/>
      <c r="CK32" s="348"/>
      <c r="CL32" s="349"/>
      <c r="CM32" s="330" t="s">
        <v>32</v>
      </c>
      <c r="CN32" s="331"/>
      <c r="CO32" s="331"/>
      <c r="CP32" s="331"/>
      <c r="CQ32" s="331"/>
      <c r="CR32" s="331"/>
      <c r="CS32" s="331"/>
      <c r="CT32" s="331"/>
      <c r="CU32" s="331"/>
      <c r="CV32" s="331"/>
      <c r="CW32" s="331"/>
      <c r="CX32" s="331"/>
      <c r="CY32" s="331"/>
      <c r="CZ32" s="331"/>
      <c r="DA32" s="331"/>
      <c r="DB32" s="331"/>
      <c r="DC32" s="331"/>
      <c r="DD32" s="332"/>
      <c r="DE32" s="82">
        <v>0</v>
      </c>
      <c r="DF32" s="273"/>
      <c r="DG32" s="273"/>
      <c r="DH32" s="322"/>
      <c r="DI32" s="65"/>
    </row>
    <row r="33" spans="1:113" ht="33.75" customHeight="1">
      <c r="A33" s="324" t="s">
        <v>403</v>
      </c>
      <c r="B33" s="325"/>
      <c r="C33" s="325"/>
      <c r="D33" s="325"/>
      <c r="E33" s="325"/>
      <c r="F33" s="325"/>
      <c r="G33" s="325"/>
      <c r="H33" s="325"/>
      <c r="I33" s="325"/>
      <c r="J33" s="325"/>
      <c r="K33" s="325"/>
      <c r="L33" s="325"/>
      <c r="M33" s="325"/>
      <c r="N33" s="325"/>
      <c r="O33" s="325"/>
      <c r="P33" s="325"/>
      <c r="Q33" s="325"/>
      <c r="R33" s="325"/>
      <c r="S33" s="325"/>
      <c r="T33" s="325"/>
      <c r="U33" s="325"/>
      <c r="V33" s="325"/>
      <c r="W33" s="325"/>
      <c r="X33" s="325"/>
      <c r="Y33" s="325"/>
      <c r="Z33" s="325"/>
      <c r="AA33" s="325"/>
      <c r="AB33" s="325"/>
      <c r="AC33" s="325"/>
      <c r="AD33" s="325"/>
      <c r="AE33" s="325"/>
      <c r="AF33" s="325"/>
      <c r="AG33" s="325"/>
      <c r="AH33" s="325"/>
      <c r="AI33" s="325"/>
      <c r="AJ33" s="325"/>
      <c r="AK33" s="325"/>
      <c r="AL33" s="325"/>
      <c r="AM33" s="325"/>
      <c r="AN33" s="325"/>
      <c r="AO33" s="325"/>
      <c r="AP33" s="325"/>
      <c r="AQ33" s="325"/>
      <c r="AR33" s="325"/>
      <c r="AS33" s="325"/>
      <c r="AT33" s="325"/>
      <c r="AU33" s="325"/>
      <c r="AV33" s="325"/>
      <c r="AW33" s="325"/>
      <c r="AX33" s="325"/>
      <c r="AY33" s="325"/>
      <c r="AZ33" s="325"/>
      <c r="BA33" s="325"/>
      <c r="BB33" s="325"/>
      <c r="BC33" s="325"/>
      <c r="BD33" s="325"/>
      <c r="BE33" s="325"/>
      <c r="BF33" s="325"/>
      <c r="BG33" s="325"/>
      <c r="BH33" s="325"/>
      <c r="BI33" s="325"/>
      <c r="BJ33" s="325"/>
      <c r="BK33" s="325"/>
      <c r="BL33" s="325"/>
      <c r="BM33" s="325"/>
      <c r="BN33" s="325"/>
      <c r="BO33" s="325"/>
      <c r="BP33" s="325"/>
      <c r="BQ33" s="325"/>
      <c r="BR33" s="325"/>
      <c r="BS33" s="325"/>
      <c r="BT33" s="325"/>
      <c r="BU33" s="325"/>
      <c r="BV33" s="325"/>
      <c r="BW33" s="325"/>
      <c r="BX33" s="325"/>
      <c r="BY33" s="325"/>
      <c r="BZ33" s="325"/>
      <c r="CA33" s="326"/>
      <c r="CB33" s="327" t="s">
        <v>207</v>
      </c>
      <c r="CC33" s="328"/>
      <c r="CD33" s="328"/>
      <c r="CE33" s="328"/>
      <c r="CF33" s="328"/>
      <c r="CG33" s="328"/>
      <c r="CH33" s="328"/>
      <c r="CI33" s="328"/>
      <c r="CJ33" s="328"/>
      <c r="CK33" s="328"/>
      <c r="CL33" s="329"/>
      <c r="CM33" s="330" t="s">
        <v>32</v>
      </c>
      <c r="CN33" s="331"/>
      <c r="CO33" s="331"/>
      <c r="CP33" s="331"/>
      <c r="CQ33" s="331"/>
      <c r="CR33" s="331"/>
      <c r="CS33" s="331"/>
      <c r="CT33" s="331"/>
      <c r="CU33" s="331"/>
      <c r="CV33" s="331"/>
      <c r="CW33" s="331"/>
      <c r="CX33" s="331"/>
      <c r="CY33" s="331"/>
      <c r="CZ33" s="331"/>
      <c r="DA33" s="331"/>
      <c r="DB33" s="331"/>
      <c r="DC33" s="331"/>
      <c r="DD33" s="332"/>
      <c r="DE33" s="97">
        <f>SUM(DE34,DE37,DE39)</f>
        <v>0</v>
      </c>
      <c r="DF33" s="143" t="str">
        <f>IF(DE33=DE23-(DE28+DE30),"ВЕРНО","ЛОЖЬ")</f>
        <v>ВЕРНО</v>
      </c>
      <c r="DG33" s="143"/>
      <c r="DH33" s="124" t="s">
        <v>358</v>
      </c>
      <c r="DI33" s="117" t="s">
        <v>586</v>
      </c>
    </row>
    <row r="34" spans="1:113" ht="15">
      <c r="A34" s="452" t="s">
        <v>39</v>
      </c>
      <c r="B34" s="452"/>
      <c r="C34" s="452"/>
      <c r="D34" s="452"/>
      <c r="E34" s="452"/>
      <c r="F34" s="452"/>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52"/>
      <c r="AL34" s="452"/>
      <c r="AM34" s="452"/>
      <c r="AN34" s="452"/>
      <c r="AO34" s="452"/>
      <c r="AP34" s="452"/>
      <c r="AQ34" s="452"/>
      <c r="AR34" s="452"/>
      <c r="AS34" s="452"/>
      <c r="AT34" s="452"/>
      <c r="AU34" s="452"/>
      <c r="AV34" s="452"/>
      <c r="AW34" s="452"/>
      <c r="AX34" s="452"/>
      <c r="AY34" s="452"/>
      <c r="AZ34" s="452"/>
      <c r="BA34" s="452"/>
      <c r="BB34" s="452"/>
      <c r="BC34" s="452"/>
      <c r="BD34" s="452"/>
      <c r="BE34" s="452"/>
      <c r="BF34" s="452"/>
      <c r="BG34" s="452"/>
      <c r="BH34" s="452"/>
      <c r="BI34" s="452"/>
      <c r="BJ34" s="452"/>
      <c r="BK34" s="452"/>
      <c r="BL34" s="452"/>
      <c r="BM34" s="452"/>
      <c r="BN34" s="452"/>
      <c r="BO34" s="452"/>
      <c r="BP34" s="452"/>
      <c r="BQ34" s="452"/>
      <c r="BR34" s="452"/>
      <c r="BS34" s="452"/>
      <c r="BT34" s="452"/>
      <c r="BU34" s="452"/>
      <c r="BV34" s="452"/>
      <c r="BW34" s="452"/>
      <c r="BX34" s="452"/>
      <c r="BY34" s="452"/>
      <c r="BZ34" s="452"/>
      <c r="CA34" s="452"/>
      <c r="CB34" s="287" t="s">
        <v>208</v>
      </c>
      <c r="CC34" s="288"/>
      <c r="CD34" s="288"/>
      <c r="CE34" s="288"/>
      <c r="CF34" s="288"/>
      <c r="CG34" s="288"/>
      <c r="CH34" s="288"/>
      <c r="CI34" s="288"/>
      <c r="CJ34" s="288"/>
      <c r="CK34" s="288"/>
      <c r="CL34" s="289"/>
      <c r="CM34" s="296" t="s">
        <v>32</v>
      </c>
      <c r="CN34" s="297"/>
      <c r="CO34" s="297"/>
      <c r="CP34" s="297"/>
      <c r="CQ34" s="297"/>
      <c r="CR34" s="297"/>
      <c r="CS34" s="297"/>
      <c r="CT34" s="297"/>
      <c r="CU34" s="297"/>
      <c r="CV34" s="297"/>
      <c r="CW34" s="297"/>
      <c r="CX34" s="297"/>
      <c r="CY34" s="297"/>
      <c r="CZ34" s="297"/>
      <c r="DA34" s="297"/>
      <c r="DB34" s="297"/>
      <c r="DC34" s="297"/>
      <c r="DD34" s="298"/>
      <c r="DE34" s="314">
        <v>0</v>
      </c>
      <c r="DF34" s="270"/>
      <c r="DG34" s="270"/>
      <c r="DH34" s="125"/>
      <c r="DI34" s="65"/>
    </row>
    <row r="35" spans="1:113" ht="15">
      <c r="A35" s="395" t="s">
        <v>42</v>
      </c>
      <c r="B35" s="395"/>
      <c r="C35" s="395"/>
      <c r="D35" s="395"/>
      <c r="E35" s="395"/>
      <c r="F35" s="395"/>
      <c r="G35" s="395"/>
      <c r="H35" s="395"/>
      <c r="I35" s="395"/>
      <c r="J35" s="395"/>
      <c r="K35" s="395"/>
      <c r="L35" s="395"/>
      <c r="M35" s="395"/>
      <c r="N35" s="395"/>
      <c r="O35" s="395"/>
      <c r="P35" s="395"/>
      <c r="Q35" s="395"/>
      <c r="R35" s="395"/>
      <c r="S35" s="395"/>
      <c r="T35" s="395"/>
      <c r="U35" s="395"/>
      <c r="V35" s="395"/>
      <c r="W35" s="395"/>
      <c r="X35" s="395"/>
      <c r="Y35" s="395"/>
      <c r="Z35" s="395"/>
      <c r="AA35" s="395"/>
      <c r="AB35" s="395"/>
      <c r="AC35" s="395"/>
      <c r="AD35" s="395"/>
      <c r="AE35" s="395"/>
      <c r="AF35" s="395"/>
      <c r="AG35" s="395"/>
      <c r="AH35" s="395"/>
      <c r="AI35" s="395"/>
      <c r="AJ35" s="395"/>
      <c r="AK35" s="395"/>
      <c r="AL35" s="395"/>
      <c r="AM35" s="395"/>
      <c r="AN35" s="395"/>
      <c r="AO35" s="395"/>
      <c r="AP35" s="395"/>
      <c r="AQ35" s="395"/>
      <c r="AR35" s="395"/>
      <c r="AS35" s="395"/>
      <c r="AT35" s="395"/>
      <c r="AU35" s="395"/>
      <c r="AV35" s="395"/>
      <c r="AW35" s="395"/>
      <c r="AX35" s="395"/>
      <c r="AY35" s="395"/>
      <c r="AZ35" s="395"/>
      <c r="BA35" s="395"/>
      <c r="BB35" s="395"/>
      <c r="BC35" s="395"/>
      <c r="BD35" s="395"/>
      <c r="BE35" s="395"/>
      <c r="BF35" s="395"/>
      <c r="BG35" s="395"/>
      <c r="BH35" s="395"/>
      <c r="BI35" s="395"/>
      <c r="BJ35" s="395"/>
      <c r="BK35" s="395"/>
      <c r="BL35" s="395"/>
      <c r="BM35" s="395"/>
      <c r="BN35" s="395"/>
      <c r="BO35" s="395"/>
      <c r="BP35" s="395"/>
      <c r="BQ35" s="395"/>
      <c r="BR35" s="395"/>
      <c r="BS35" s="395"/>
      <c r="BT35" s="395"/>
      <c r="BU35" s="395"/>
      <c r="BV35" s="395"/>
      <c r="BW35" s="395"/>
      <c r="BX35" s="395"/>
      <c r="BY35" s="395"/>
      <c r="BZ35" s="395"/>
      <c r="CA35" s="395"/>
      <c r="CB35" s="293"/>
      <c r="CC35" s="294"/>
      <c r="CD35" s="294"/>
      <c r="CE35" s="294"/>
      <c r="CF35" s="294"/>
      <c r="CG35" s="294"/>
      <c r="CH35" s="294"/>
      <c r="CI35" s="294"/>
      <c r="CJ35" s="294"/>
      <c r="CK35" s="294"/>
      <c r="CL35" s="295"/>
      <c r="CM35" s="302"/>
      <c r="CN35" s="303"/>
      <c r="CO35" s="303"/>
      <c r="CP35" s="303"/>
      <c r="CQ35" s="303"/>
      <c r="CR35" s="303"/>
      <c r="CS35" s="303"/>
      <c r="CT35" s="303"/>
      <c r="CU35" s="303"/>
      <c r="CV35" s="303"/>
      <c r="CW35" s="303"/>
      <c r="CX35" s="303"/>
      <c r="CY35" s="303"/>
      <c r="CZ35" s="303"/>
      <c r="DA35" s="303"/>
      <c r="DB35" s="303"/>
      <c r="DC35" s="303"/>
      <c r="DD35" s="304"/>
      <c r="DE35" s="315"/>
      <c r="DF35" s="271"/>
      <c r="DG35" s="271"/>
      <c r="DH35" s="125"/>
      <c r="DI35" s="65"/>
    </row>
    <row r="36" spans="1:113" ht="15">
      <c r="A36" s="387" t="s">
        <v>43</v>
      </c>
      <c r="B36" s="388"/>
      <c r="C36" s="388"/>
      <c r="D36" s="388"/>
      <c r="E36" s="388"/>
      <c r="F36" s="388"/>
      <c r="G36" s="388"/>
      <c r="H36" s="388"/>
      <c r="I36" s="388"/>
      <c r="J36" s="388"/>
      <c r="K36" s="388"/>
      <c r="L36" s="388"/>
      <c r="M36" s="388"/>
      <c r="N36" s="388"/>
      <c r="O36" s="388"/>
      <c r="P36" s="388"/>
      <c r="Q36" s="388"/>
      <c r="R36" s="388"/>
      <c r="S36" s="388"/>
      <c r="T36" s="388"/>
      <c r="U36" s="388"/>
      <c r="V36" s="388"/>
      <c r="W36" s="388"/>
      <c r="X36" s="388"/>
      <c r="Y36" s="388"/>
      <c r="Z36" s="388"/>
      <c r="AA36" s="388"/>
      <c r="AB36" s="388"/>
      <c r="AC36" s="388"/>
      <c r="AD36" s="388"/>
      <c r="AE36" s="388"/>
      <c r="AF36" s="388"/>
      <c r="AG36" s="388"/>
      <c r="AH36" s="388"/>
      <c r="AI36" s="388"/>
      <c r="AJ36" s="388"/>
      <c r="AK36" s="388"/>
      <c r="AL36" s="388"/>
      <c r="AM36" s="388"/>
      <c r="AN36" s="388"/>
      <c r="AO36" s="388"/>
      <c r="AP36" s="388"/>
      <c r="AQ36" s="388"/>
      <c r="AR36" s="388"/>
      <c r="AS36" s="388"/>
      <c r="AT36" s="388"/>
      <c r="AU36" s="388"/>
      <c r="AV36" s="388"/>
      <c r="AW36" s="388"/>
      <c r="AX36" s="388"/>
      <c r="AY36" s="388"/>
      <c r="AZ36" s="388"/>
      <c r="BA36" s="388"/>
      <c r="BB36" s="388"/>
      <c r="BC36" s="388"/>
      <c r="BD36" s="388"/>
      <c r="BE36" s="388"/>
      <c r="BF36" s="388"/>
      <c r="BG36" s="388"/>
      <c r="BH36" s="388"/>
      <c r="BI36" s="388"/>
      <c r="BJ36" s="388"/>
      <c r="BK36" s="388"/>
      <c r="BL36" s="388"/>
      <c r="BM36" s="388"/>
      <c r="BN36" s="388"/>
      <c r="BO36" s="388"/>
      <c r="BP36" s="388"/>
      <c r="BQ36" s="388"/>
      <c r="BR36" s="388"/>
      <c r="BS36" s="388"/>
      <c r="BT36" s="388"/>
      <c r="BU36" s="388"/>
      <c r="BV36" s="388"/>
      <c r="BW36" s="388"/>
      <c r="BX36" s="388"/>
      <c r="BY36" s="388"/>
      <c r="BZ36" s="388"/>
      <c r="CA36" s="389"/>
      <c r="CB36" s="327" t="s">
        <v>209</v>
      </c>
      <c r="CC36" s="328"/>
      <c r="CD36" s="328"/>
      <c r="CE36" s="328"/>
      <c r="CF36" s="328"/>
      <c r="CG36" s="328"/>
      <c r="CH36" s="328"/>
      <c r="CI36" s="328"/>
      <c r="CJ36" s="328"/>
      <c r="CK36" s="328"/>
      <c r="CL36" s="329"/>
      <c r="CM36" s="330" t="s">
        <v>32</v>
      </c>
      <c r="CN36" s="331"/>
      <c r="CO36" s="331"/>
      <c r="CP36" s="331"/>
      <c r="CQ36" s="331"/>
      <c r="CR36" s="331"/>
      <c r="CS36" s="331"/>
      <c r="CT36" s="331"/>
      <c r="CU36" s="331"/>
      <c r="CV36" s="331"/>
      <c r="CW36" s="331"/>
      <c r="CX36" s="331"/>
      <c r="CY36" s="331"/>
      <c r="CZ36" s="331"/>
      <c r="DA36" s="331"/>
      <c r="DB36" s="331"/>
      <c r="DC36" s="331"/>
      <c r="DD36" s="332"/>
      <c r="DE36" s="82">
        <v>0</v>
      </c>
      <c r="DF36" s="144" t="str">
        <f>IF(DE36&lt;=DE34,"ВЕРНО","ЛОЖЬ")</f>
        <v>ВЕРНО</v>
      </c>
      <c r="DG36" s="143"/>
      <c r="DH36" s="50" t="s">
        <v>360</v>
      </c>
      <c r="DI36" s="65"/>
    </row>
    <row r="37" spans="1:113" ht="15">
      <c r="A37" s="410" t="s">
        <v>44</v>
      </c>
      <c r="B37" s="411"/>
      <c r="C37" s="411"/>
      <c r="D37" s="411"/>
      <c r="E37" s="411"/>
      <c r="F37" s="411"/>
      <c r="G37" s="411"/>
      <c r="H37" s="411"/>
      <c r="I37" s="411"/>
      <c r="J37" s="411"/>
      <c r="K37" s="411"/>
      <c r="L37" s="411"/>
      <c r="M37" s="411"/>
      <c r="N37" s="411"/>
      <c r="O37" s="411"/>
      <c r="P37" s="411"/>
      <c r="Q37" s="411"/>
      <c r="R37" s="411"/>
      <c r="S37" s="411"/>
      <c r="T37" s="411"/>
      <c r="U37" s="411"/>
      <c r="V37" s="411"/>
      <c r="W37" s="411"/>
      <c r="X37" s="411"/>
      <c r="Y37" s="411"/>
      <c r="Z37" s="411"/>
      <c r="AA37" s="411"/>
      <c r="AB37" s="411"/>
      <c r="AC37" s="411"/>
      <c r="AD37" s="411"/>
      <c r="AE37" s="411"/>
      <c r="AF37" s="411"/>
      <c r="AG37" s="411"/>
      <c r="AH37" s="411"/>
      <c r="AI37" s="411"/>
      <c r="AJ37" s="411"/>
      <c r="AK37" s="411"/>
      <c r="AL37" s="411"/>
      <c r="AM37" s="411"/>
      <c r="AN37" s="411"/>
      <c r="AO37" s="411"/>
      <c r="AP37" s="411"/>
      <c r="AQ37" s="411"/>
      <c r="AR37" s="411"/>
      <c r="AS37" s="411"/>
      <c r="AT37" s="411"/>
      <c r="AU37" s="411"/>
      <c r="AV37" s="411"/>
      <c r="AW37" s="411"/>
      <c r="AX37" s="411"/>
      <c r="AY37" s="411"/>
      <c r="AZ37" s="411"/>
      <c r="BA37" s="411"/>
      <c r="BB37" s="411"/>
      <c r="BC37" s="411"/>
      <c r="BD37" s="411"/>
      <c r="BE37" s="411"/>
      <c r="BF37" s="411"/>
      <c r="BG37" s="411"/>
      <c r="BH37" s="411"/>
      <c r="BI37" s="411"/>
      <c r="BJ37" s="411"/>
      <c r="BK37" s="411"/>
      <c r="BL37" s="411"/>
      <c r="BM37" s="411"/>
      <c r="BN37" s="411"/>
      <c r="BO37" s="411"/>
      <c r="BP37" s="411"/>
      <c r="BQ37" s="411"/>
      <c r="BR37" s="411"/>
      <c r="BS37" s="411"/>
      <c r="BT37" s="411"/>
      <c r="BU37" s="411"/>
      <c r="BV37" s="411"/>
      <c r="BW37" s="411"/>
      <c r="BX37" s="411"/>
      <c r="BY37" s="411"/>
      <c r="BZ37" s="411"/>
      <c r="CA37" s="412"/>
      <c r="CB37" s="327" t="s">
        <v>210</v>
      </c>
      <c r="CC37" s="328"/>
      <c r="CD37" s="328"/>
      <c r="CE37" s="328"/>
      <c r="CF37" s="328"/>
      <c r="CG37" s="328"/>
      <c r="CH37" s="328"/>
      <c r="CI37" s="328"/>
      <c r="CJ37" s="328"/>
      <c r="CK37" s="328"/>
      <c r="CL37" s="329"/>
      <c r="CM37" s="330" t="s">
        <v>32</v>
      </c>
      <c r="CN37" s="331"/>
      <c r="CO37" s="331"/>
      <c r="CP37" s="331"/>
      <c r="CQ37" s="331"/>
      <c r="CR37" s="331"/>
      <c r="CS37" s="331"/>
      <c r="CT37" s="331"/>
      <c r="CU37" s="331"/>
      <c r="CV37" s="331"/>
      <c r="CW37" s="331"/>
      <c r="CX37" s="331"/>
      <c r="CY37" s="331"/>
      <c r="CZ37" s="331"/>
      <c r="DA37" s="331"/>
      <c r="DB37" s="331"/>
      <c r="DC37" s="331"/>
      <c r="DD37" s="332"/>
      <c r="DE37" s="82">
        <v>0</v>
      </c>
      <c r="DF37" s="143"/>
      <c r="DG37" s="143"/>
      <c r="DH37" s="50"/>
      <c r="DI37" s="65"/>
    </row>
    <row r="38" spans="1:113" ht="15">
      <c r="A38" s="387" t="s">
        <v>45</v>
      </c>
      <c r="B38" s="388"/>
      <c r="C38" s="388"/>
      <c r="D38" s="388"/>
      <c r="E38" s="388"/>
      <c r="F38" s="388"/>
      <c r="G38" s="388"/>
      <c r="H38" s="388"/>
      <c r="I38" s="388"/>
      <c r="J38" s="388"/>
      <c r="K38" s="388"/>
      <c r="L38" s="388"/>
      <c r="M38" s="388"/>
      <c r="N38" s="388"/>
      <c r="O38" s="388"/>
      <c r="P38" s="388"/>
      <c r="Q38" s="388"/>
      <c r="R38" s="388"/>
      <c r="S38" s="388"/>
      <c r="T38" s="388"/>
      <c r="U38" s="388"/>
      <c r="V38" s="388"/>
      <c r="W38" s="388"/>
      <c r="X38" s="388"/>
      <c r="Y38" s="388"/>
      <c r="Z38" s="388"/>
      <c r="AA38" s="388"/>
      <c r="AB38" s="388"/>
      <c r="AC38" s="388"/>
      <c r="AD38" s="388"/>
      <c r="AE38" s="388"/>
      <c r="AF38" s="388"/>
      <c r="AG38" s="388"/>
      <c r="AH38" s="388"/>
      <c r="AI38" s="388"/>
      <c r="AJ38" s="388"/>
      <c r="AK38" s="388"/>
      <c r="AL38" s="388"/>
      <c r="AM38" s="388"/>
      <c r="AN38" s="388"/>
      <c r="AO38" s="388"/>
      <c r="AP38" s="388"/>
      <c r="AQ38" s="388"/>
      <c r="AR38" s="388"/>
      <c r="AS38" s="388"/>
      <c r="AT38" s="388"/>
      <c r="AU38" s="388"/>
      <c r="AV38" s="388"/>
      <c r="AW38" s="388"/>
      <c r="AX38" s="388"/>
      <c r="AY38" s="388"/>
      <c r="AZ38" s="388"/>
      <c r="BA38" s="388"/>
      <c r="BB38" s="388"/>
      <c r="BC38" s="388"/>
      <c r="BD38" s="388"/>
      <c r="BE38" s="388"/>
      <c r="BF38" s="388"/>
      <c r="BG38" s="388"/>
      <c r="BH38" s="388"/>
      <c r="BI38" s="388"/>
      <c r="BJ38" s="388"/>
      <c r="BK38" s="388"/>
      <c r="BL38" s="388"/>
      <c r="BM38" s="388"/>
      <c r="BN38" s="388"/>
      <c r="BO38" s="388"/>
      <c r="BP38" s="388"/>
      <c r="BQ38" s="388"/>
      <c r="BR38" s="388"/>
      <c r="BS38" s="388"/>
      <c r="BT38" s="388"/>
      <c r="BU38" s="388"/>
      <c r="BV38" s="388"/>
      <c r="BW38" s="388"/>
      <c r="BX38" s="388"/>
      <c r="BY38" s="388"/>
      <c r="BZ38" s="388"/>
      <c r="CA38" s="389"/>
      <c r="CB38" s="327" t="s">
        <v>48</v>
      </c>
      <c r="CC38" s="328"/>
      <c r="CD38" s="328"/>
      <c r="CE38" s="328"/>
      <c r="CF38" s="328"/>
      <c r="CG38" s="328"/>
      <c r="CH38" s="328"/>
      <c r="CI38" s="328"/>
      <c r="CJ38" s="328"/>
      <c r="CK38" s="328"/>
      <c r="CL38" s="329"/>
      <c r="CM38" s="330" t="s">
        <v>32</v>
      </c>
      <c r="CN38" s="331"/>
      <c r="CO38" s="331"/>
      <c r="CP38" s="331"/>
      <c r="CQ38" s="331"/>
      <c r="CR38" s="331"/>
      <c r="CS38" s="331"/>
      <c r="CT38" s="331"/>
      <c r="CU38" s="331"/>
      <c r="CV38" s="331"/>
      <c r="CW38" s="331"/>
      <c r="CX38" s="331"/>
      <c r="CY38" s="331"/>
      <c r="CZ38" s="331"/>
      <c r="DA38" s="331"/>
      <c r="DB38" s="331"/>
      <c r="DC38" s="331"/>
      <c r="DD38" s="332"/>
      <c r="DE38" s="82">
        <v>0</v>
      </c>
      <c r="DF38" s="144" t="str">
        <f>IF(DE38&lt;=DE37,"ВЕРНО","ЛОЖЬ")</f>
        <v>ВЕРНО</v>
      </c>
      <c r="DG38" s="143"/>
      <c r="DH38" s="50" t="s">
        <v>361</v>
      </c>
      <c r="DI38" s="65"/>
    </row>
    <row r="39" spans="1:113" ht="15">
      <c r="A39" s="410" t="s">
        <v>46</v>
      </c>
      <c r="B39" s="411"/>
      <c r="C39" s="411"/>
      <c r="D39" s="411"/>
      <c r="E39" s="411"/>
      <c r="F39" s="411"/>
      <c r="G39" s="411"/>
      <c r="H39" s="411"/>
      <c r="I39" s="411"/>
      <c r="J39" s="411"/>
      <c r="K39" s="411"/>
      <c r="L39" s="411"/>
      <c r="M39" s="411"/>
      <c r="N39" s="411"/>
      <c r="O39" s="411"/>
      <c r="P39" s="411"/>
      <c r="Q39" s="411"/>
      <c r="R39" s="411"/>
      <c r="S39" s="411"/>
      <c r="T39" s="411"/>
      <c r="U39" s="411"/>
      <c r="V39" s="411"/>
      <c r="W39" s="411"/>
      <c r="X39" s="411"/>
      <c r="Y39" s="411"/>
      <c r="Z39" s="411"/>
      <c r="AA39" s="411"/>
      <c r="AB39" s="411"/>
      <c r="AC39" s="411"/>
      <c r="AD39" s="411"/>
      <c r="AE39" s="411"/>
      <c r="AF39" s="411"/>
      <c r="AG39" s="411"/>
      <c r="AH39" s="411"/>
      <c r="AI39" s="411"/>
      <c r="AJ39" s="411"/>
      <c r="AK39" s="411"/>
      <c r="AL39" s="411"/>
      <c r="AM39" s="411"/>
      <c r="AN39" s="411"/>
      <c r="AO39" s="411"/>
      <c r="AP39" s="411"/>
      <c r="AQ39" s="411"/>
      <c r="AR39" s="411"/>
      <c r="AS39" s="411"/>
      <c r="AT39" s="411"/>
      <c r="AU39" s="411"/>
      <c r="AV39" s="411"/>
      <c r="AW39" s="411"/>
      <c r="AX39" s="411"/>
      <c r="AY39" s="411"/>
      <c r="AZ39" s="411"/>
      <c r="BA39" s="411"/>
      <c r="BB39" s="411"/>
      <c r="BC39" s="411"/>
      <c r="BD39" s="411"/>
      <c r="BE39" s="411"/>
      <c r="BF39" s="411"/>
      <c r="BG39" s="411"/>
      <c r="BH39" s="411"/>
      <c r="BI39" s="411"/>
      <c r="BJ39" s="411"/>
      <c r="BK39" s="411"/>
      <c r="BL39" s="411"/>
      <c r="BM39" s="411"/>
      <c r="BN39" s="411"/>
      <c r="BO39" s="411"/>
      <c r="BP39" s="411"/>
      <c r="BQ39" s="411"/>
      <c r="BR39" s="411"/>
      <c r="BS39" s="411"/>
      <c r="BT39" s="411"/>
      <c r="BU39" s="411"/>
      <c r="BV39" s="411"/>
      <c r="BW39" s="411"/>
      <c r="BX39" s="411"/>
      <c r="BY39" s="411"/>
      <c r="BZ39" s="411"/>
      <c r="CA39" s="412"/>
      <c r="CB39" s="327" t="s">
        <v>49</v>
      </c>
      <c r="CC39" s="328"/>
      <c r="CD39" s="328"/>
      <c r="CE39" s="328"/>
      <c r="CF39" s="328"/>
      <c r="CG39" s="328"/>
      <c r="CH39" s="328"/>
      <c r="CI39" s="328"/>
      <c r="CJ39" s="328"/>
      <c r="CK39" s="328"/>
      <c r="CL39" s="329"/>
      <c r="CM39" s="330" t="s">
        <v>32</v>
      </c>
      <c r="CN39" s="331"/>
      <c r="CO39" s="331"/>
      <c r="CP39" s="331"/>
      <c r="CQ39" s="331"/>
      <c r="CR39" s="331"/>
      <c r="CS39" s="331"/>
      <c r="CT39" s="331"/>
      <c r="CU39" s="331"/>
      <c r="CV39" s="331"/>
      <c r="CW39" s="331"/>
      <c r="CX39" s="331"/>
      <c r="CY39" s="331"/>
      <c r="CZ39" s="331"/>
      <c r="DA39" s="331"/>
      <c r="DB39" s="331"/>
      <c r="DC39" s="331"/>
      <c r="DD39" s="332"/>
      <c r="DE39" s="82">
        <v>0</v>
      </c>
      <c r="DF39" s="144" t="str">
        <f>IF(DE39&gt;=(DE40+DE41),"ВЕРНО","ЛОЖЬ")</f>
        <v>ВЕРНО</v>
      </c>
      <c r="DG39" s="143"/>
      <c r="DH39" s="50" t="s">
        <v>571</v>
      </c>
      <c r="DI39" s="65"/>
    </row>
    <row r="40" spans="1:113" ht="30">
      <c r="A40" s="396" t="s">
        <v>335</v>
      </c>
      <c r="B40" s="397"/>
      <c r="C40" s="397"/>
      <c r="D40" s="397"/>
      <c r="E40" s="397"/>
      <c r="F40" s="397"/>
      <c r="G40" s="397"/>
      <c r="H40" s="397"/>
      <c r="I40" s="397"/>
      <c r="J40" s="397"/>
      <c r="K40" s="397"/>
      <c r="L40" s="397"/>
      <c r="M40" s="397"/>
      <c r="N40" s="397"/>
      <c r="O40" s="397"/>
      <c r="P40" s="397"/>
      <c r="Q40" s="397"/>
      <c r="R40" s="397"/>
      <c r="S40" s="397"/>
      <c r="T40" s="397"/>
      <c r="U40" s="397"/>
      <c r="V40" s="397"/>
      <c r="W40" s="397"/>
      <c r="X40" s="397"/>
      <c r="Y40" s="397"/>
      <c r="Z40" s="397"/>
      <c r="AA40" s="397"/>
      <c r="AB40" s="397"/>
      <c r="AC40" s="397"/>
      <c r="AD40" s="397"/>
      <c r="AE40" s="397"/>
      <c r="AF40" s="397"/>
      <c r="AG40" s="397"/>
      <c r="AH40" s="397"/>
      <c r="AI40" s="397"/>
      <c r="AJ40" s="397"/>
      <c r="AK40" s="397"/>
      <c r="AL40" s="397"/>
      <c r="AM40" s="397"/>
      <c r="AN40" s="397"/>
      <c r="AO40" s="397"/>
      <c r="AP40" s="397"/>
      <c r="AQ40" s="397"/>
      <c r="AR40" s="397"/>
      <c r="AS40" s="397"/>
      <c r="AT40" s="397"/>
      <c r="AU40" s="397"/>
      <c r="AV40" s="397"/>
      <c r="AW40" s="397"/>
      <c r="AX40" s="397"/>
      <c r="AY40" s="397"/>
      <c r="AZ40" s="397"/>
      <c r="BA40" s="397"/>
      <c r="BB40" s="397"/>
      <c r="BC40" s="397"/>
      <c r="BD40" s="397"/>
      <c r="BE40" s="397"/>
      <c r="BF40" s="397"/>
      <c r="BG40" s="397"/>
      <c r="BH40" s="397"/>
      <c r="BI40" s="397"/>
      <c r="BJ40" s="397"/>
      <c r="BK40" s="397"/>
      <c r="BL40" s="397"/>
      <c r="BM40" s="397"/>
      <c r="BN40" s="397"/>
      <c r="BO40" s="397"/>
      <c r="BP40" s="397"/>
      <c r="BQ40" s="397"/>
      <c r="BR40" s="397"/>
      <c r="BS40" s="397"/>
      <c r="BT40" s="397"/>
      <c r="BU40" s="397"/>
      <c r="BV40" s="397"/>
      <c r="BW40" s="397"/>
      <c r="BX40" s="397"/>
      <c r="BY40" s="397"/>
      <c r="BZ40" s="397"/>
      <c r="CA40" s="398"/>
      <c r="CB40" s="327" t="s">
        <v>50</v>
      </c>
      <c r="CC40" s="328"/>
      <c r="CD40" s="328"/>
      <c r="CE40" s="328"/>
      <c r="CF40" s="328"/>
      <c r="CG40" s="328"/>
      <c r="CH40" s="328"/>
      <c r="CI40" s="328"/>
      <c r="CJ40" s="328"/>
      <c r="CK40" s="328"/>
      <c r="CL40" s="329"/>
      <c r="CM40" s="330" t="s">
        <v>32</v>
      </c>
      <c r="CN40" s="331"/>
      <c r="CO40" s="331"/>
      <c r="CP40" s="331"/>
      <c r="CQ40" s="331"/>
      <c r="CR40" s="331"/>
      <c r="CS40" s="331"/>
      <c r="CT40" s="331"/>
      <c r="CU40" s="331"/>
      <c r="CV40" s="331"/>
      <c r="CW40" s="331"/>
      <c r="CX40" s="331"/>
      <c r="CY40" s="331"/>
      <c r="CZ40" s="331"/>
      <c r="DA40" s="331"/>
      <c r="DB40" s="331"/>
      <c r="DC40" s="331"/>
      <c r="DD40" s="332"/>
      <c r="DE40" s="82">
        <v>0</v>
      </c>
      <c r="DF40" s="143"/>
      <c r="DG40" s="143"/>
      <c r="DH40" s="126"/>
      <c r="DI40" s="120" t="s">
        <v>552</v>
      </c>
    </row>
    <row r="41" spans="1:113" ht="30">
      <c r="A41" s="396" t="s">
        <v>277</v>
      </c>
      <c r="B41" s="397"/>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7"/>
      <c r="AY41" s="397"/>
      <c r="AZ41" s="397"/>
      <c r="BA41" s="397"/>
      <c r="BB41" s="397"/>
      <c r="BC41" s="397"/>
      <c r="BD41" s="397"/>
      <c r="BE41" s="397"/>
      <c r="BF41" s="397"/>
      <c r="BG41" s="397"/>
      <c r="BH41" s="397"/>
      <c r="BI41" s="397"/>
      <c r="BJ41" s="397"/>
      <c r="BK41" s="397"/>
      <c r="BL41" s="397"/>
      <c r="BM41" s="397"/>
      <c r="BN41" s="397"/>
      <c r="BO41" s="397"/>
      <c r="BP41" s="397"/>
      <c r="BQ41" s="397"/>
      <c r="BR41" s="397"/>
      <c r="BS41" s="397"/>
      <c r="BT41" s="397"/>
      <c r="BU41" s="397"/>
      <c r="BV41" s="397"/>
      <c r="BW41" s="397"/>
      <c r="BX41" s="397"/>
      <c r="BY41" s="397"/>
      <c r="BZ41" s="397"/>
      <c r="CA41" s="398"/>
      <c r="CB41" s="327" t="s">
        <v>51</v>
      </c>
      <c r="CC41" s="328"/>
      <c r="CD41" s="328"/>
      <c r="CE41" s="328"/>
      <c r="CF41" s="328"/>
      <c r="CG41" s="328"/>
      <c r="CH41" s="328"/>
      <c r="CI41" s="328"/>
      <c r="CJ41" s="328"/>
      <c r="CK41" s="328"/>
      <c r="CL41" s="329"/>
      <c r="CM41" s="330" t="s">
        <v>32</v>
      </c>
      <c r="CN41" s="331"/>
      <c r="CO41" s="331"/>
      <c r="CP41" s="331"/>
      <c r="CQ41" s="331"/>
      <c r="CR41" s="331"/>
      <c r="CS41" s="331"/>
      <c r="CT41" s="331"/>
      <c r="CU41" s="331"/>
      <c r="CV41" s="331"/>
      <c r="CW41" s="331"/>
      <c r="CX41" s="331"/>
      <c r="CY41" s="331"/>
      <c r="CZ41" s="331"/>
      <c r="DA41" s="331"/>
      <c r="DB41" s="331"/>
      <c r="DC41" s="331"/>
      <c r="DD41" s="332"/>
      <c r="DE41" s="82">
        <v>0</v>
      </c>
      <c r="DF41" s="143"/>
      <c r="DG41" s="143"/>
      <c r="DH41" s="126"/>
      <c r="DI41" s="120" t="s">
        <v>553</v>
      </c>
    </row>
    <row r="42" spans="1:113" s="54" customFormat="1" ht="29.25" customHeight="1">
      <c r="A42" s="354" t="s">
        <v>404</v>
      </c>
      <c r="B42" s="355"/>
      <c r="C42" s="355"/>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c r="AN42" s="355"/>
      <c r="AO42" s="355"/>
      <c r="AP42" s="355"/>
      <c r="AQ42" s="355"/>
      <c r="AR42" s="355"/>
      <c r="AS42" s="355"/>
      <c r="AT42" s="355"/>
      <c r="AU42" s="355"/>
      <c r="AV42" s="355"/>
      <c r="AW42" s="355"/>
      <c r="AX42" s="355"/>
      <c r="AY42" s="355"/>
      <c r="AZ42" s="355"/>
      <c r="BA42" s="355"/>
      <c r="BB42" s="355"/>
      <c r="BC42" s="355"/>
      <c r="BD42" s="355"/>
      <c r="BE42" s="355"/>
      <c r="BF42" s="355"/>
      <c r="BG42" s="355"/>
      <c r="BH42" s="355"/>
      <c r="BI42" s="355"/>
      <c r="BJ42" s="355"/>
      <c r="BK42" s="355"/>
      <c r="BL42" s="355"/>
      <c r="BM42" s="355"/>
      <c r="BN42" s="355"/>
      <c r="BO42" s="355"/>
      <c r="BP42" s="355"/>
      <c r="BQ42" s="355"/>
      <c r="BR42" s="355"/>
      <c r="BS42" s="355"/>
      <c r="BT42" s="355"/>
      <c r="BU42" s="355"/>
      <c r="BV42" s="355"/>
      <c r="BW42" s="355"/>
      <c r="BX42" s="355"/>
      <c r="BY42" s="355"/>
      <c r="BZ42" s="355"/>
      <c r="CA42" s="356"/>
      <c r="CB42" s="357" t="s">
        <v>52</v>
      </c>
      <c r="CC42" s="358"/>
      <c r="CD42" s="358"/>
      <c r="CE42" s="358"/>
      <c r="CF42" s="358"/>
      <c r="CG42" s="358"/>
      <c r="CH42" s="358"/>
      <c r="CI42" s="358"/>
      <c r="CJ42" s="358"/>
      <c r="CK42" s="358"/>
      <c r="CL42" s="359"/>
      <c r="CM42" s="449" t="s">
        <v>47</v>
      </c>
      <c r="CN42" s="450"/>
      <c r="CO42" s="450"/>
      <c r="CP42" s="450"/>
      <c r="CQ42" s="450"/>
      <c r="CR42" s="450"/>
      <c r="CS42" s="450"/>
      <c r="CT42" s="450"/>
      <c r="CU42" s="450"/>
      <c r="CV42" s="450"/>
      <c r="CW42" s="450"/>
      <c r="CX42" s="450"/>
      <c r="CY42" s="450"/>
      <c r="CZ42" s="450"/>
      <c r="DA42" s="450"/>
      <c r="DB42" s="450"/>
      <c r="DC42" s="450"/>
      <c r="DD42" s="451"/>
      <c r="DE42" s="99">
        <f>IF(DE21=0,0,DE23/DE21*100)</f>
        <v>100</v>
      </c>
      <c r="DF42" s="145"/>
      <c r="DG42" s="145"/>
      <c r="DH42" s="123" t="s">
        <v>433</v>
      </c>
      <c r="DI42" s="65" t="s">
        <v>444</v>
      </c>
    </row>
    <row r="43" spans="1:113" ht="15">
      <c r="A43" s="338" t="s">
        <v>39</v>
      </c>
      <c r="B43" s="338"/>
      <c r="C43" s="338"/>
      <c r="D43" s="338"/>
      <c r="E43" s="338"/>
      <c r="F43" s="338"/>
      <c r="G43" s="338"/>
      <c r="H43" s="338"/>
      <c r="I43" s="338"/>
      <c r="J43" s="338"/>
      <c r="K43" s="338"/>
      <c r="L43" s="338"/>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38"/>
      <c r="AJ43" s="338"/>
      <c r="AK43" s="338"/>
      <c r="AL43" s="338"/>
      <c r="AM43" s="338"/>
      <c r="AN43" s="338"/>
      <c r="AO43" s="338"/>
      <c r="AP43" s="338"/>
      <c r="AQ43" s="338"/>
      <c r="AR43" s="338"/>
      <c r="AS43" s="338"/>
      <c r="AT43" s="338"/>
      <c r="AU43" s="338"/>
      <c r="AV43" s="338"/>
      <c r="AW43" s="338"/>
      <c r="AX43" s="338"/>
      <c r="AY43" s="338"/>
      <c r="AZ43" s="338"/>
      <c r="BA43" s="338"/>
      <c r="BB43" s="338"/>
      <c r="BC43" s="338"/>
      <c r="BD43" s="338"/>
      <c r="BE43" s="338"/>
      <c r="BF43" s="338"/>
      <c r="BG43" s="338"/>
      <c r="BH43" s="338"/>
      <c r="BI43" s="338"/>
      <c r="BJ43" s="338"/>
      <c r="BK43" s="338"/>
      <c r="BL43" s="338"/>
      <c r="BM43" s="338"/>
      <c r="BN43" s="338"/>
      <c r="BO43" s="338"/>
      <c r="BP43" s="338"/>
      <c r="BQ43" s="338"/>
      <c r="BR43" s="338"/>
      <c r="BS43" s="338"/>
      <c r="BT43" s="338"/>
      <c r="BU43" s="338"/>
      <c r="BV43" s="338"/>
      <c r="BW43" s="338"/>
      <c r="BX43" s="338"/>
      <c r="BY43" s="338"/>
      <c r="BZ43" s="338"/>
      <c r="CA43" s="338"/>
      <c r="CB43" s="308" t="s">
        <v>362</v>
      </c>
      <c r="CC43" s="309"/>
      <c r="CD43" s="309"/>
      <c r="CE43" s="309"/>
      <c r="CF43" s="309"/>
      <c r="CG43" s="309"/>
      <c r="CH43" s="309"/>
      <c r="CI43" s="309"/>
      <c r="CJ43" s="309"/>
      <c r="CK43" s="309"/>
      <c r="CL43" s="310"/>
      <c r="CM43" s="296" t="s">
        <v>47</v>
      </c>
      <c r="CN43" s="297"/>
      <c r="CO43" s="297"/>
      <c r="CP43" s="297"/>
      <c r="CQ43" s="297"/>
      <c r="CR43" s="297"/>
      <c r="CS43" s="297"/>
      <c r="CT43" s="297"/>
      <c r="CU43" s="297"/>
      <c r="CV43" s="297"/>
      <c r="CW43" s="297"/>
      <c r="CX43" s="297"/>
      <c r="CY43" s="297"/>
      <c r="CZ43" s="297"/>
      <c r="DA43" s="297"/>
      <c r="DB43" s="297"/>
      <c r="DC43" s="297"/>
      <c r="DD43" s="298"/>
      <c r="DE43" s="282">
        <f>IF(DE10=0,0,DE24/DE10*100)</f>
        <v>0</v>
      </c>
      <c r="DF43" s="262"/>
      <c r="DG43" s="262"/>
      <c r="DH43" s="105"/>
      <c r="DI43" s="65"/>
    </row>
    <row r="44" spans="1:113" ht="30">
      <c r="A44" s="336" t="s">
        <v>421</v>
      </c>
      <c r="B44" s="336"/>
      <c r="C44" s="336"/>
      <c r="D44" s="336"/>
      <c r="E44" s="336"/>
      <c r="F44" s="336"/>
      <c r="G44" s="336"/>
      <c r="H44" s="336"/>
      <c r="I44" s="336"/>
      <c r="J44" s="336"/>
      <c r="K44" s="336"/>
      <c r="L44" s="336"/>
      <c r="M44" s="336"/>
      <c r="N44" s="336"/>
      <c r="O44" s="336"/>
      <c r="P44" s="336"/>
      <c r="Q44" s="336"/>
      <c r="R44" s="336"/>
      <c r="S44" s="336"/>
      <c r="T44" s="336"/>
      <c r="U44" s="336"/>
      <c r="V44" s="336"/>
      <c r="W44" s="336"/>
      <c r="X44" s="336"/>
      <c r="Y44" s="336"/>
      <c r="Z44" s="336"/>
      <c r="AA44" s="336"/>
      <c r="AB44" s="336"/>
      <c r="AC44" s="336"/>
      <c r="AD44" s="336"/>
      <c r="AE44" s="336"/>
      <c r="AF44" s="336"/>
      <c r="AG44" s="336"/>
      <c r="AH44" s="336"/>
      <c r="AI44" s="336"/>
      <c r="AJ44" s="336"/>
      <c r="AK44" s="336"/>
      <c r="AL44" s="336"/>
      <c r="AM44" s="336"/>
      <c r="AN44" s="336"/>
      <c r="AO44" s="336"/>
      <c r="AP44" s="336"/>
      <c r="AQ44" s="336"/>
      <c r="AR44" s="336"/>
      <c r="AS44" s="336"/>
      <c r="AT44" s="336"/>
      <c r="AU44" s="336"/>
      <c r="AV44" s="336"/>
      <c r="AW44" s="336"/>
      <c r="AX44" s="336"/>
      <c r="AY44" s="336"/>
      <c r="AZ44" s="336"/>
      <c r="BA44" s="336"/>
      <c r="BB44" s="336"/>
      <c r="BC44" s="336"/>
      <c r="BD44" s="336"/>
      <c r="BE44" s="336"/>
      <c r="BF44" s="336"/>
      <c r="BG44" s="336"/>
      <c r="BH44" s="336"/>
      <c r="BI44" s="336"/>
      <c r="BJ44" s="336"/>
      <c r="BK44" s="336"/>
      <c r="BL44" s="336"/>
      <c r="BM44" s="336"/>
      <c r="BN44" s="336"/>
      <c r="BO44" s="336"/>
      <c r="BP44" s="336"/>
      <c r="BQ44" s="336"/>
      <c r="BR44" s="336"/>
      <c r="BS44" s="336"/>
      <c r="BT44" s="336"/>
      <c r="BU44" s="336"/>
      <c r="BV44" s="336"/>
      <c r="BW44" s="336"/>
      <c r="BX44" s="336"/>
      <c r="BY44" s="336"/>
      <c r="BZ44" s="336"/>
      <c r="CA44" s="336"/>
      <c r="CB44" s="311"/>
      <c r="CC44" s="312"/>
      <c r="CD44" s="312"/>
      <c r="CE44" s="312"/>
      <c r="CF44" s="312"/>
      <c r="CG44" s="312"/>
      <c r="CH44" s="312"/>
      <c r="CI44" s="312"/>
      <c r="CJ44" s="312"/>
      <c r="CK44" s="312"/>
      <c r="CL44" s="313"/>
      <c r="CM44" s="302"/>
      <c r="CN44" s="303"/>
      <c r="CO44" s="303"/>
      <c r="CP44" s="303"/>
      <c r="CQ44" s="303"/>
      <c r="CR44" s="303"/>
      <c r="CS44" s="303"/>
      <c r="CT44" s="303"/>
      <c r="CU44" s="303"/>
      <c r="CV44" s="303"/>
      <c r="CW44" s="303"/>
      <c r="CX44" s="303"/>
      <c r="CY44" s="303"/>
      <c r="CZ44" s="303"/>
      <c r="DA44" s="303"/>
      <c r="DB44" s="303"/>
      <c r="DC44" s="303"/>
      <c r="DD44" s="304"/>
      <c r="DE44" s="283"/>
      <c r="DF44" s="263"/>
      <c r="DG44" s="263"/>
      <c r="DH44" s="116" t="s">
        <v>432</v>
      </c>
      <c r="DI44" s="115" t="s">
        <v>561</v>
      </c>
    </row>
    <row r="45" spans="1:113" ht="30">
      <c r="A45" s="350" t="s">
        <v>422</v>
      </c>
      <c r="B45" s="350"/>
      <c r="C45" s="350"/>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0"/>
      <c r="AM45" s="350"/>
      <c r="AN45" s="350"/>
      <c r="AO45" s="350"/>
      <c r="AP45" s="350"/>
      <c r="AQ45" s="350"/>
      <c r="AR45" s="350"/>
      <c r="AS45" s="350"/>
      <c r="AT45" s="350"/>
      <c r="AU45" s="350"/>
      <c r="AV45" s="350"/>
      <c r="AW45" s="350"/>
      <c r="AX45" s="350"/>
      <c r="AY45" s="350"/>
      <c r="AZ45" s="350"/>
      <c r="BA45" s="350"/>
      <c r="BB45" s="350"/>
      <c r="BC45" s="350"/>
      <c r="BD45" s="350"/>
      <c r="BE45" s="350"/>
      <c r="BF45" s="350"/>
      <c r="BG45" s="350"/>
      <c r="BH45" s="350"/>
      <c r="BI45" s="350"/>
      <c r="BJ45" s="350"/>
      <c r="BK45" s="350"/>
      <c r="BL45" s="350"/>
      <c r="BM45" s="350"/>
      <c r="BN45" s="350"/>
      <c r="BO45" s="350"/>
      <c r="BP45" s="350"/>
      <c r="BQ45" s="350"/>
      <c r="BR45" s="350"/>
      <c r="BS45" s="350"/>
      <c r="BT45" s="350"/>
      <c r="BU45" s="350"/>
      <c r="BV45" s="350"/>
      <c r="BW45" s="350"/>
      <c r="BX45" s="350"/>
      <c r="BY45" s="350"/>
      <c r="BZ45" s="350"/>
      <c r="CA45" s="350"/>
      <c r="CB45" s="351" t="s">
        <v>528</v>
      </c>
      <c r="CC45" s="352"/>
      <c r="CD45" s="352"/>
      <c r="CE45" s="352"/>
      <c r="CF45" s="352"/>
      <c r="CG45" s="352"/>
      <c r="CH45" s="352"/>
      <c r="CI45" s="352"/>
      <c r="CJ45" s="352"/>
      <c r="CK45" s="352"/>
      <c r="CL45" s="353"/>
      <c r="CM45" s="330" t="s">
        <v>47</v>
      </c>
      <c r="CN45" s="331"/>
      <c r="CO45" s="331"/>
      <c r="CP45" s="331"/>
      <c r="CQ45" s="331"/>
      <c r="CR45" s="331"/>
      <c r="CS45" s="331"/>
      <c r="CT45" s="331"/>
      <c r="CU45" s="331"/>
      <c r="CV45" s="331"/>
      <c r="CW45" s="331"/>
      <c r="CX45" s="331"/>
      <c r="CY45" s="331"/>
      <c r="CZ45" s="331"/>
      <c r="DA45" s="331"/>
      <c r="DB45" s="331"/>
      <c r="DC45" s="331"/>
      <c r="DD45" s="332"/>
      <c r="DE45" s="99">
        <f>IF(DE12=0,0,DE26/DE12*100)</f>
        <v>0</v>
      </c>
      <c r="DF45" s="145"/>
      <c r="DG45" s="145"/>
      <c r="DH45" s="116" t="s">
        <v>434</v>
      </c>
      <c r="DI45" s="115" t="s">
        <v>561</v>
      </c>
    </row>
    <row r="46" spans="1:113" ht="30">
      <c r="A46" s="350" t="s">
        <v>423</v>
      </c>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350"/>
      <c r="AU46" s="350"/>
      <c r="AV46" s="350"/>
      <c r="AW46" s="350"/>
      <c r="AX46" s="350"/>
      <c r="AY46" s="350"/>
      <c r="AZ46" s="350"/>
      <c r="BA46" s="350"/>
      <c r="BB46" s="350"/>
      <c r="BC46" s="350"/>
      <c r="BD46" s="350"/>
      <c r="BE46" s="350"/>
      <c r="BF46" s="350"/>
      <c r="BG46" s="350"/>
      <c r="BH46" s="350"/>
      <c r="BI46" s="350"/>
      <c r="BJ46" s="350"/>
      <c r="BK46" s="350"/>
      <c r="BL46" s="350"/>
      <c r="BM46" s="350"/>
      <c r="BN46" s="350"/>
      <c r="BO46" s="350"/>
      <c r="BP46" s="350"/>
      <c r="BQ46" s="350"/>
      <c r="BR46" s="350"/>
      <c r="BS46" s="350"/>
      <c r="BT46" s="350"/>
      <c r="BU46" s="350"/>
      <c r="BV46" s="350"/>
      <c r="BW46" s="350"/>
      <c r="BX46" s="350"/>
      <c r="BY46" s="350"/>
      <c r="BZ46" s="350"/>
      <c r="CA46" s="350"/>
      <c r="CB46" s="351" t="s">
        <v>529</v>
      </c>
      <c r="CC46" s="352"/>
      <c r="CD46" s="352"/>
      <c r="CE46" s="352"/>
      <c r="CF46" s="352"/>
      <c r="CG46" s="352"/>
      <c r="CH46" s="352"/>
      <c r="CI46" s="352"/>
      <c r="CJ46" s="352"/>
      <c r="CK46" s="352"/>
      <c r="CL46" s="353"/>
      <c r="CM46" s="330" t="s">
        <v>47</v>
      </c>
      <c r="CN46" s="331"/>
      <c r="CO46" s="331"/>
      <c r="CP46" s="331"/>
      <c r="CQ46" s="331"/>
      <c r="CR46" s="331"/>
      <c r="CS46" s="331"/>
      <c r="CT46" s="331"/>
      <c r="CU46" s="331"/>
      <c r="CV46" s="331"/>
      <c r="CW46" s="331"/>
      <c r="CX46" s="331"/>
      <c r="CY46" s="331"/>
      <c r="CZ46" s="331"/>
      <c r="DA46" s="331"/>
      <c r="DB46" s="331"/>
      <c r="DC46" s="331"/>
      <c r="DD46" s="332"/>
      <c r="DE46" s="99">
        <f>IF(DE14=0,0,DE27/DE14*100)</f>
        <v>100</v>
      </c>
      <c r="DF46" s="145"/>
      <c r="DG46" s="145"/>
      <c r="DH46" s="116" t="s">
        <v>435</v>
      </c>
      <c r="DI46" s="115" t="s">
        <v>562</v>
      </c>
    </row>
    <row r="47" spans="1:113" ht="15">
      <c r="A47" s="413" t="s">
        <v>39</v>
      </c>
      <c r="B47" s="413"/>
      <c r="C47" s="413"/>
      <c r="D47" s="413"/>
      <c r="E47" s="413"/>
      <c r="F47" s="413"/>
      <c r="G47" s="413"/>
      <c r="H47" s="413"/>
      <c r="I47" s="413"/>
      <c r="J47" s="413"/>
      <c r="K47" s="413"/>
      <c r="L47" s="413"/>
      <c r="M47" s="413"/>
      <c r="N47" s="413"/>
      <c r="O47" s="413"/>
      <c r="P47" s="413"/>
      <c r="Q47" s="413"/>
      <c r="R47" s="413"/>
      <c r="S47" s="413"/>
      <c r="T47" s="413"/>
      <c r="U47" s="413"/>
      <c r="V47" s="413"/>
      <c r="W47" s="413"/>
      <c r="X47" s="413"/>
      <c r="Y47" s="413"/>
      <c r="Z47" s="413"/>
      <c r="AA47" s="413"/>
      <c r="AB47" s="413"/>
      <c r="AC47" s="413"/>
      <c r="AD47" s="413"/>
      <c r="AE47" s="413"/>
      <c r="AF47" s="413"/>
      <c r="AG47" s="413"/>
      <c r="AH47" s="413"/>
      <c r="AI47" s="413"/>
      <c r="AJ47" s="413"/>
      <c r="AK47" s="413"/>
      <c r="AL47" s="413"/>
      <c r="AM47" s="413"/>
      <c r="AN47" s="413"/>
      <c r="AO47" s="413"/>
      <c r="AP47" s="413"/>
      <c r="AQ47" s="413"/>
      <c r="AR47" s="413"/>
      <c r="AS47" s="413"/>
      <c r="AT47" s="413"/>
      <c r="AU47" s="413"/>
      <c r="AV47" s="413"/>
      <c r="AW47" s="413"/>
      <c r="AX47" s="413"/>
      <c r="AY47" s="413"/>
      <c r="AZ47" s="413"/>
      <c r="BA47" s="413"/>
      <c r="BB47" s="413"/>
      <c r="BC47" s="413"/>
      <c r="BD47" s="413"/>
      <c r="BE47" s="413"/>
      <c r="BF47" s="413"/>
      <c r="BG47" s="413"/>
      <c r="BH47" s="413"/>
      <c r="BI47" s="413"/>
      <c r="BJ47" s="413"/>
      <c r="BK47" s="413"/>
      <c r="BL47" s="413"/>
      <c r="BM47" s="413"/>
      <c r="BN47" s="413"/>
      <c r="BO47" s="413"/>
      <c r="BP47" s="413"/>
      <c r="BQ47" s="413"/>
      <c r="BR47" s="413"/>
      <c r="BS47" s="413"/>
      <c r="BT47" s="413"/>
      <c r="BU47" s="413"/>
      <c r="BV47" s="413"/>
      <c r="BW47" s="413"/>
      <c r="BX47" s="413"/>
      <c r="BY47" s="413"/>
      <c r="BZ47" s="413"/>
      <c r="CA47" s="413"/>
      <c r="CB47" s="287" t="s">
        <v>53</v>
      </c>
      <c r="CC47" s="288"/>
      <c r="CD47" s="288"/>
      <c r="CE47" s="288"/>
      <c r="CF47" s="288"/>
      <c r="CG47" s="288"/>
      <c r="CH47" s="288"/>
      <c r="CI47" s="288"/>
      <c r="CJ47" s="288"/>
      <c r="CK47" s="288"/>
      <c r="CL47" s="289"/>
      <c r="CM47" s="296" t="s">
        <v>47</v>
      </c>
      <c r="CN47" s="297"/>
      <c r="CO47" s="297"/>
      <c r="CP47" s="297"/>
      <c r="CQ47" s="297"/>
      <c r="CR47" s="297"/>
      <c r="CS47" s="297"/>
      <c r="CT47" s="297"/>
      <c r="CU47" s="297"/>
      <c r="CV47" s="297"/>
      <c r="CW47" s="297"/>
      <c r="CX47" s="297"/>
      <c r="CY47" s="297"/>
      <c r="CZ47" s="297"/>
      <c r="DA47" s="297"/>
      <c r="DB47" s="297"/>
      <c r="DC47" s="297"/>
      <c r="DD47" s="298"/>
      <c r="DE47" s="282">
        <f>IF(DE21=0,0,DE28/DE21*100)</f>
        <v>95.34883720930233</v>
      </c>
      <c r="DF47" s="146"/>
      <c r="DG47" s="147"/>
      <c r="DH47" s="364" t="s">
        <v>436</v>
      </c>
      <c r="DI47" s="65"/>
    </row>
    <row r="48" spans="1:113" ht="27" customHeight="1">
      <c r="A48" s="446" t="s">
        <v>173</v>
      </c>
      <c r="B48" s="447"/>
      <c r="C48" s="447"/>
      <c r="D48" s="447"/>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447"/>
      <c r="AF48" s="447"/>
      <c r="AG48" s="447"/>
      <c r="AH48" s="447"/>
      <c r="AI48" s="447"/>
      <c r="AJ48" s="447"/>
      <c r="AK48" s="447"/>
      <c r="AL48" s="447"/>
      <c r="AM48" s="447"/>
      <c r="AN48" s="447"/>
      <c r="AO48" s="447"/>
      <c r="AP48" s="447"/>
      <c r="AQ48" s="447"/>
      <c r="AR48" s="447"/>
      <c r="AS48" s="447"/>
      <c r="AT48" s="447"/>
      <c r="AU48" s="447"/>
      <c r="AV48" s="447"/>
      <c r="AW48" s="447"/>
      <c r="AX48" s="447"/>
      <c r="AY48" s="447"/>
      <c r="AZ48" s="447"/>
      <c r="BA48" s="447"/>
      <c r="BB48" s="447"/>
      <c r="BC48" s="447"/>
      <c r="BD48" s="447"/>
      <c r="BE48" s="447"/>
      <c r="BF48" s="447"/>
      <c r="BG48" s="447"/>
      <c r="BH48" s="447"/>
      <c r="BI48" s="447"/>
      <c r="BJ48" s="447"/>
      <c r="BK48" s="447"/>
      <c r="BL48" s="447"/>
      <c r="BM48" s="447"/>
      <c r="BN48" s="447"/>
      <c r="BO48" s="447"/>
      <c r="BP48" s="447"/>
      <c r="BQ48" s="447"/>
      <c r="BR48" s="447"/>
      <c r="BS48" s="447"/>
      <c r="BT48" s="447"/>
      <c r="BU48" s="447"/>
      <c r="BV48" s="447"/>
      <c r="BW48" s="447"/>
      <c r="BX48" s="447"/>
      <c r="BY48" s="447"/>
      <c r="BZ48" s="447"/>
      <c r="CA48" s="448"/>
      <c r="CB48" s="293"/>
      <c r="CC48" s="294"/>
      <c r="CD48" s="294"/>
      <c r="CE48" s="294"/>
      <c r="CF48" s="294"/>
      <c r="CG48" s="294"/>
      <c r="CH48" s="294"/>
      <c r="CI48" s="294"/>
      <c r="CJ48" s="294"/>
      <c r="CK48" s="294"/>
      <c r="CL48" s="295"/>
      <c r="CM48" s="302"/>
      <c r="CN48" s="303"/>
      <c r="CO48" s="303"/>
      <c r="CP48" s="303"/>
      <c r="CQ48" s="303"/>
      <c r="CR48" s="303"/>
      <c r="CS48" s="303"/>
      <c r="CT48" s="303"/>
      <c r="CU48" s="303"/>
      <c r="CV48" s="303"/>
      <c r="CW48" s="303"/>
      <c r="CX48" s="303"/>
      <c r="CY48" s="303"/>
      <c r="CZ48" s="303"/>
      <c r="DA48" s="303"/>
      <c r="DB48" s="303"/>
      <c r="DC48" s="303"/>
      <c r="DD48" s="304"/>
      <c r="DE48" s="283"/>
      <c r="DF48" s="148"/>
      <c r="DG48" s="149"/>
      <c r="DH48" s="364"/>
      <c r="DI48" s="65"/>
    </row>
    <row r="49" spans="1:113" ht="29.25" customHeight="1">
      <c r="A49" s="434" t="s">
        <v>334</v>
      </c>
      <c r="B49" s="435"/>
      <c r="C49" s="435"/>
      <c r="D49" s="435"/>
      <c r="E49" s="435"/>
      <c r="F49" s="435"/>
      <c r="G49" s="435"/>
      <c r="H49" s="435"/>
      <c r="I49" s="435"/>
      <c r="J49" s="435"/>
      <c r="K49" s="435"/>
      <c r="L49" s="435"/>
      <c r="M49" s="435"/>
      <c r="N49" s="435"/>
      <c r="O49" s="435"/>
      <c r="P49" s="435"/>
      <c r="Q49" s="435"/>
      <c r="R49" s="435"/>
      <c r="S49" s="435"/>
      <c r="T49" s="435"/>
      <c r="U49" s="435"/>
      <c r="V49" s="435"/>
      <c r="W49" s="435"/>
      <c r="X49" s="435"/>
      <c r="Y49" s="435"/>
      <c r="Z49" s="435"/>
      <c r="AA49" s="435"/>
      <c r="AB49" s="435"/>
      <c r="AC49" s="435"/>
      <c r="AD49" s="435"/>
      <c r="AE49" s="435"/>
      <c r="AF49" s="435"/>
      <c r="AG49" s="435"/>
      <c r="AH49" s="435"/>
      <c r="AI49" s="435"/>
      <c r="AJ49" s="435"/>
      <c r="AK49" s="435"/>
      <c r="AL49" s="435"/>
      <c r="AM49" s="435"/>
      <c r="AN49" s="435"/>
      <c r="AO49" s="435"/>
      <c r="AP49" s="435"/>
      <c r="AQ49" s="435"/>
      <c r="AR49" s="435"/>
      <c r="AS49" s="435"/>
      <c r="AT49" s="435"/>
      <c r="AU49" s="435"/>
      <c r="AV49" s="435"/>
      <c r="AW49" s="435"/>
      <c r="AX49" s="435"/>
      <c r="AY49" s="435"/>
      <c r="AZ49" s="435"/>
      <c r="BA49" s="435"/>
      <c r="BB49" s="435"/>
      <c r="BC49" s="435"/>
      <c r="BD49" s="435"/>
      <c r="BE49" s="435"/>
      <c r="BF49" s="435"/>
      <c r="BG49" s="435"/>
      <c r="BH49" s="435"/>
      <c r="BI49" s="435"/>
      <c r="BJ49" s="435"/>
      <c r="BK49" s="435"/>
      <c r="BL49" s="435"/>
      <c r="BM49" s="435"/>
      <c r="BN49" s="435"/>
      <c r="BO49" s="435"/>
      <c r="BP49" s="435"/>
      <c r="BQ49" s="435"/>
      <c r="BR49" s="435"/>
      <c r="BS49" s="435"/>
      <c r="BT49" s="435"/>
      <c r="BU49" s="435"/>
      <c r="BV49" s="435"/>
      <c r="BW49" s="435"/>
      <c r="BX49" s="435"/>
      <c r="BY49" s="435"/>
      <c r="BZ49" s="435"/>
      <c r="CA49" s="436"/>
      <c r="CB49" s="327" t="s">
        <v>54</v>
      </c>
      <c r="CC49" s="328"/>
      <c r="CD49" s="328"/>
      <c r="CE49" s="328"/>
      <c r="CF49" s="328"/>
      <c r="CG49" s="328"/>
      <c r="CH49" s="328"/>
      <c r="CI49" s="328"/>
      <c r="CJ49" s="328"/>
      <c r="CK49" s="328"/>
      <c r="CL49" s="329"/>
      <c r="CM49" s="330" t="s">
        <v>47</v>
      </c>
      <c r="CN49" s="331"/>
      <c r="CO49" s="331"/>
      <c r="CP49" s="331"/>
      <c r="CQ49" s="331"/>
      <c r="CR49" s="331"/>
      <c r="CS49" s="331"/>
      <c r="CT49" s="331"/>
      <c r="CU49" s="331"/>
      <c r="CV49" s="331"/>
      <c r="CW49" s="331"/>
      <c r="CX49" s="331"/>
      <c r="CY49" s="331"/>
      <c r="CZ49" s="331"/>
      <c r="DA49" s="331"/>
      <c r="DB49" s="331"/>
      <c r="DC49" s="331"/>
      <c r="DD49" s="332"/>
      <c r="DE49" s="99">
        <f>IF(DE21=0,0,DE30/DE21*100)</f>
        <v>4.651162790697675</v>
      </c>
      <c r="DF49" s="145"/>
      <c r="DG49" s="145"/>
      <c r="DH49" s="116" t="s">
        <v>437</v>
      </c>
      <c r="DI49" s="65"/>
    </row>
    <row r="50" spans="1:113" ht="15">
      <c r="A50" s="410" t="s">
        <v>41</v>
      </c>
      <c r="B50" s="411"/>
      <c r="C50" s="411"/>
      <c r="D50" s="411"/>
      <c r="E50" s="411"/>
      <c r="F50" s="411"/>
      <c r="G50" s="411"/>
      <c r="H50" s="411"/>
      <c r="I50" s="411"/>
      <c r="J50" s="411"/>
      <c r="K50" s="411"/>
      <c r="L50" s="411"/>
      <c r="M50" s="411"/>
      <c r="N50" s="411"/>
      <c r="O50" s="411"/>
      <c r="P50" s="411"/>
      <c r="Q50" s="411"/>
      <c r="R50" s="411"/>
      <c r="S50" s="411"/>
      <c r="T50" s="411"/>
      <c r="U50" s="411"/>
      <c r="V50" s="411"/>
      <c r="W50" s="411"/>
      <c r="X50" s="411"/>
      <c r="Y50" s="411"/>
      <c r="Z50" s="411"/>
      <c r="AA50" s="411"/>
      <c r="AB50" s="411"/>
      <c r="AC50" s="411"/>
      <c r="AD50" s="411"/>
      <c r="AE50" s="411"/>
      <c r="AF50" s="411"/>
      <c r="AG50" s="411"/>
      <c r="AH50" s="411"/>
      <c r="AI50" s="411"/>
      <c r="AJ50" s="411"/>
      <c r="AK50" s="411"/>
      <c r="AL50" s="411"/>
      <c r="AM50" s="411"/>
      <c r="AN50" s="411"/>
      <c r="AO50" s="411"/>
      <c r="AP50" s="411"/>
      <c r="AQ50" s="411"/>
      <c r="AR50" s="411"/>
      <c r="AS50" s="411"/>
      <c r="AT50" s="411"/>
      <c r="AU50" s="411"/>
      <c r="AV50" s="411"/>
      <c r="AW50" s="411"/>
      <c r="AX50" s="411"/>
      <c r="AY50" s="411"/>
      <c r="AZ50" s="411"/>
      <c r="BA50" s="411"/>
      <c r="BB50" s="411"/>
      <c r="BC50" s="411"/>
      <c r="BD50" s="411"/>
      <c r="BE50" s="411"/>
      <c r="BF50" s="411"/>
      <c r="BG50" s="411"/>
      <c r="BH50" s="411"/>
      <c r="BI50" s="411"/>
      <c r="BJ50" s="411"/>
      <c r="BK50" s="411"/>
      <c r="BL50" s="411"/>
      <c r="BM50" s="411"/>
      <c r="BN50" s="411"/>
      <c r="BO50" s="411"/>
      <c r="BP50" s="411"/>
      <c r="BQ50" s="411"/>
      <c r="BR50" s="411"/>
      <c r="BS50" s="411"/>
      <c r="BT50" s="411"/>
      <c r="BU50" s="411"/>
      <c r="BV50" s="411"/>
      <c r="BW50" s="411"/>
      <c r="BX50" s="411"/>
      <c r="BY50" s="411"/>
      <c r="BZ50" s="411"/>
      <c r="CA50" s="412"/>
      <c r="CB50" s="327" t="s">
        <v>55</v>
      </c>
      <c r="CC50" s="328"/>
      <c r="CD50" s="328"/>
      <c r="CE50" s="328"/>
      <c r="CF50" s="328"/>
      <c r="CG50" s="328"/>
      <c r="CH50" s="328"/>
      <c r="CI50" s="328"/>
      <c r="CJ50" s="328"/>
      <c r="CK50" s="328"/>
      <c r="CL50" s="329"/>
      <c r="CM50" s="330" t="s">
        <v>47</v>
      </c>
      <c r="CN50" s="331"/>
      <c r="CO50" s="331"/>
      <c r="CP50" s="331"/>
      <c r="CQ50" s="331"/>
      <c r="CR50" s="331"/>
      <c r="CS50" s="331"/>
      <c r="CT50" s="331"/>
      <c r="CU50" s="331"/>
      <c r="CV50" s="331"/>
      <c r="CW50" s="331"/>
      <c r="CX50" s="331"/>
      <c r="CY50" s="331"/>
      <c r="CZ50" s="331"/>
      <c r="DA50" s="331"/>
      <c r="DB50" s="331"/>
      <c r="DC50" s="331"/>
      <c r="DD50" s="332"/>
      <c r="DE50" s="99">
        <f>IF(DE21=0,0,DE33/DE21*100)</f>
        <v>0</v>
      </c>
      <c r="DF50" s="145"/>
      <c r="DG50" s="145"/>
      <c r="DH50" s="116" t="s">
        <v>438</v>
      </c>
      <c r="DI50" s="65"/>
    </row>
    <row r="51" spans="1:113" ht="15">
      <c r="A51" s="413" t="s">
        <v>39</v>
      </c>
      <c r="B51" s="413"/>
      <c r="C51" s="413"/>
      <c r="D51" s="413"/>
      <c r="E51" s="413"/>
      <c r="F51" s="413"/>
      <c r="G51" s="413"/>
      <c r="H51" s="413"/>
      <c r="I51" s="413"/>
      <c r="J51" s="413"/>
      <c r="K51" s="413"/>
      <c r="L51" s="413"/>
      <c r="M51" s="413"/>
      <c r="N51" s="413"/>
      <c r="O51" s="413"/>
      <c r="P51" s="413"/>
      <c r="Q51" s="413"/>
      <c r="R51" s="413"/>
      <c r="S51" s="413"/>
      <c r="T51" s="413"/>
      <c r="U51" s="413"/>
      <c r="V51" s="413"/>
      <c r="W51" s="413"/>
      <c r="X51" s="413"/>
      <c r="Y51" s="413"/>
      <c r="Z51" s="413"/>
      <c r="AA51" s="413"/>
      <c r="AB51" s="413"/>
      <c r="AC51" s="413"/>
      <c r="AD51" s="413"/>
      <c r="AE51" s="413"/>
      <c r="AF51" s="413"/>
      <c r="AG51" s="413"/>
      <c r="AH51" s="413"/>
      <c r="AI51" s="413"/>
      <c r="AJ51" s="413"/>
      <c r="AK51" s="413"/>
      <c r="AL51" s="413"/>
      <c r="AM51" s="413"/>
      <c r="AN51" s="413"/>
      <c r="AO51" s="413"/>
      <c r="AP51" s="413"/>
      <c r="AQ51" s="413"/>
      <c r="AR51" s="413"/>
      <c r="AS51" s="413"/>
      <c r="AT51" s="413"/>
      <c r="AU51" s="413"/>
      <c r="AV51" s="413"/>
      <c r="AW51" s="413"/>
      <c r="AX51" s="413"/>
      <c r="AY51" s="413"/>
      <c r="AZ51" s="413"/>
      <c r="BA51" s="413"/>
      <c r="BB51" s="413"/>
      <c r="BC51" s="413"/>
      <c r="BD51" s="413"/>
      <c r="BE51" s="413"/>
      <c r="BF51" s="413"/>
      <c r="BG51" s="413"/>
      <c r="BH51" s="413"/>
      <c r="BI51" s="413"/>
      <c r="BJ51" s="413"/>
      <c r="BK51" s="413"/>
      <c r="BL51" s="413"/>
      <c r="BM51" s="413"/>
      <c r="BN51" s="413"/>
      <c r="BO51" s="413"/>
      <c r="BP51" s="413"/>
      <c r="BQ51" s="413"/>
      <c r="BR51" s="413"/>
      <c r="BS51" s="413"/>
      <c r="BT51" s="413"/>
      <c r="BU51" s="413"/>
      <c r="BV51" s="413"/>
      <c r="BW51" s="413"/>
      <c r="BX51" s="413"/>
      <c r="BY51" s="413"/>
      <c r="BZ51" s="413"/>
      <c r="CA51" s="413"/>
      <c r="CB51" s="287" t="s">
        <v>56</v>
      </c>
      <c r="CC51" s="288"/>
      <c r="CD51" s="288"/>
      <c r="CE51" s="288"/>
      <c r="CF51" s="288"/>
      <c r="CG51" s="288"/>
      <c r="CH51" s="288"/>
      <c r="CI51" s="288"/>
      <c r="CJ51" s="288"/>
      <c r="CK51" s="288"/>
      <c r="CL51" s="289"/>
      <c r="CM51" s="296" t="s">
        <v>47</v>
      </c>
      <c r="CN51" s="297"/>
      <c r="CO51" s="297"/>
      <c r="CP51" s="297"/>
      <c r="CQ51" s="297"/>
      <c r="CR51" s="297"/>
      <c r="CS51" s="297"/>
      <c r="CT51" s="297"/>
      <c r="CU51" s="297"/>
      <c r="CV51" s="297"/>
      <c r="CW51" s="297"/>
      <c r="CX51" s="297"/>
      <c r="CY51" s="297"/>
      <c r="CZ51" s="297"/>
      <c r="DA51" s="297"/>
      <c r="DB51" s="297"/>
      <c r="DC51" s="297"/>
      <c r="DD51" s="298"/>
      <c r="DE51" s="282">
        <f>IF(DE21=0,0,DE34/DE21*100)</f>
        <v>0</v>
      </c>
      <c r="DF51" s="146"/>
      <c r="DG51" s="147"/>
      <c r="DH51" s="364" t="s">
        <v>439</v>
      </c>
      <c r="DI51" s="65"/>
    </row>
    <row r="52" spans="1:113" ht="15">
      <c r="A52" s="417" t="s">
        <v>42</v>
      </c>
      <c r="B52" s="418"/>
      <c r="C52" s="418"/>
      <c r="D52" s="418"/>
      <c r="E52" s="418"/>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418"/>
      <c r="AE52" s="418"/>
      <c r="AF52" s="418"/>
      <c r="AG52" s="418"/>
      <c r="AH52" s="418"/>
      <c r="AI52" s="418"/>
      <c r="AJ52" s="418"/>
      <c r="AK52" s="418"/>
      <c r="AL52" s="418"/>
      <c r="AM52" s="418"/>
      <c r="AN52" s="418"/>
      <c r="AO52" s="418"/>
      <c r="AP52" s="418"/>
      <c r="AQ52" s="418"/>
      <c r="AR52" s="418"/>
      <c r="AS52" s="418"/>
      <c r="AT52" s="418"/>
      <c r="AU52" s="418"/>
      <c r="AV52" s="418"/>
      <c r="AW52" s="418"/>
      <c r="AX52" s="418"/>
      <c r="AY52" s="418"/>
      <c r="AZ52" s="418"/>
      <c r="BA52" s="418"/>
      <c r="BB52" s="418"/>
      <c r="BC52" s="418"/>
      <c r="BD52" s="418"/>
      <c r="BE52" s="418"/>
      <c r="BF52" s="418"/>
      <c r="BG52" s="418"/>
      <c r="BH52" s="418"/>
      <c r="BI52" s="418"/>
      <c r="BJ52" s="418"/>
      <c r="BK52" s="418"/>
      <c r="BL52" s="418"/>
      <c r="BM52" s="418"/>
      <c r="BN52" s="418"/>
      <c r="BO52" s="418"/>
      <c r="BP52" s="418"/>
      <c r="BQ52" s="418"/>
      <c r="BR52" s="418"/>
      <c r="BS52" s="418"/>
      <c r="BT52" s="418"/>
      <c r="BU52" s="418"/>
      <c r="BV52" s="418"/>
      <c r="BW52" s="418"/>
      <c r="BX52" s="418"/>
      <c r="BY52" s="418"/>
      <c r="BZ52" s="418"/>
      <c r="CA52" s="419"/>
      <c r="CB52" s="293"/>
      <c r="CC52" s="294"/>
      <c r="CD52" s="294"/>
      <c r="CE52" s="294"/>
      <c r="CF52" s="294"/>
      <c r="CG52" s="294"/>
      <c r="CH52" s="294"/>
      <c r="CI52" s="294"/>
      <c r="CJ52" s="294"/>
      <c r="CK52" s="294"/>
      <c r="CL52" s="295"/>
      <c r="CM52" s="302"/>
      <c r="CN52" s="303"/>
      <c r="CO52" s="303"/>
      <c r="CP52" s="303"/>
      <c r="CQ52" s="303"/>
      <c r="CR52" s="303"/>
      <c r="CS52" s="303"/>
      <c r="CT52" s="303"/>
      <c r="CU52" s="303"/>
      <c r="CV52" s="303"/>
      <c r="CW52" s="303"/>
      <c r="CX52" s="303"/>
      <c r="CY52" s="303"/>
      <c r="CZ52" s="303"/>
      <c r="DA52" s="303"/>
      <c r="DB52" s="303"/>
      <c r="DC52" s="303"/>
      <c r="DD52" s="304"/>
      <c r="DE52" s="283"/>
      <c r="DF52" s="148"/>
      <c r="DG52" s="149"/>
      <c r="DH52" s="364"/>
      <c r="DI52" s="65"/>
    </row>
    <row r="53" spans="1:113" ht="15">
      <c r="A53" s="387" t="s">
        <v>43</v>
      </c>
      <c r="B53" s="388"/>
      <c r="C53" s="388"/>
      <c r="D53" s="388"/>
      <c r="E53" s="388"/>
      <c r="F53" s="388"/>
      <c r="G53" s="388"/>
      <c r="H53" s="388"/>
      <c r="I53" s="388"/>
      <c r="J53" s="388"/>
      <c r="K53" s="388"/>
      <c r="L53" s="388"/>
      <c r="M53" s="388"/>
      <c r="N53" s="388"/>
      <c r="O53" s="388"/>
      <c r="P53" s="388"/>
      <c r="Q53" s="388"/>
      <c r="R53" s="388"/>
      <c r="S53" s="388"/>
      <c r="T53" s="388"/>
      <c r="U53" s="388"/>
      <c r="V53" s="388"/>
      <c r="W53" s="388"/>
      <c r="X53" s="388"/>
      <c r="Y53" s="388"/>
      <c r="Z53" s="388"/>
      <c r="AA53" s="388"/>
      <c r="AB53" s="388"/>
      <c r="AC53" s="388"/>
      <c r="AD53" s="388"/>
      <c r="AE53" s="388"/>
      <c r="AF53" s="388"/>
      <c r="AG53" s="388"/>
      <c r="AH53" s="388"/>
      <c r="AI53" s="388"/>
      <c r="AJ53" s="388"/>
      <c r="AK53" s="388"/>
      <c r="AL53" s="388"/>
      <c r="AM53" s="388"/>
      <c r="AN53" s="388"/>
      <c r="AO53" s="388"/>
      <c r="AP53" s="388"/>
      <c r="AQ53" s="388"/>
      <c r="AR53" s="388"/>
      <c r="AS53" s="388"/>
      <c r="AT53" s="388"/>
      <c r="AU53" s="388"/>
      <c r="AV53" s="388"/>
      <c r="AW53" s="388"/>
      <c r="AX53" s="388"/>
      <c r="AY53" s="388"/>
      <c r="AZ53" s="388"/>
      <c r="BA53" s="388"/>
      <c r="BB53" s="388"/>
      <c r="BC53" s="388"/>
      <c r="BD53" s="388"/>
      <c r="BE53" s="388"/>
      <c r="BF53" s="388"/>
      <c r="BG53" s="388"/>
      <c r="BH53" s="388"/>
      <c r="BI53" s="388"/>
      <c r="BJ53" s="388"/>
      <c r="BK53" s="388"/>
      <c r="BL53" s="388"/>
      <c r="BM53" s="388"/>
      <c r="BN53" s="388"/>
      <c r="BO53" s="388"/>
      <c r="BP53" s="388"/>
      <c r="BQ53" s="388"/>
      <c r="BR53" s="388"/>
      <c r="BS53" s="388"/>
      <c r="BT53" s="388"/>
      <c r="BU53" s="388"/>
      <c r="BV53" s="388"/>
      <c r="BW53" s="388"/>
      <c r="BX53" s="388"/>
      <c r="BY53" s="388"/>
      <c r="BZ53" s="388"/>
      <c r="CA53" s="389"/>
      <c r="CB53" s="327" t="s">
        <v>57</v>
      </c>
      <c r="CC53" s="328"/>
      <c r="CD53" s="328"/>
      <c r="CE53" s="328"/>
      <c r="CF53" s="328"/>
      <c r="CG53" s="328"/>
      <c r="CH53" s="328"/>
      <c r="CI53" s="328"/>
      <c r="CJ53" s="328"/>
      <c r="CK53" s="328"/>
      <c r="CL53" s="329"/>
      <c r="CM53" s="330" t="s">
        <v>47</v>
      </c>
      <c r="CN53" s="331"/>
      <c r="CO53" s="331"/>
      <c r="CP53" s="331"/>
      <c r="CQ53" s="331"/>
      <c r="CR53" s="331"/>
      <c r="CS53" s="331"/>
      <c r="CT53" s="331"/>
      <c r="CU53" s="331"/>
      <c r="CV53" s="331"/>
      <c r="CW53" s="331"/>
      <c r="CX53" s="331"/>
      <c r="CY53" s="331"/>
      <c r="CZ53" s="331"/>
      <c r="DA53" s="331"/>
      <c r="DB53" s="331"/>
      <c r="DC53" s="331"/>
      <c r="DD53" s="332"/>
      <c r="DE53" s="99">
        <f>IF(DE21=0,0,DE36/DE21*100)</f>
        <v>0</v>
      </c>
      <c r="DF53" s="145"/>
      <c r="DG53" s="145"/>
      <c r="DH53" s="106" t="s">
        <v>440</v>
      </c>
      <c r="DI53" s="65"/>
    </row>
    <row r="54" spans="1:113" ht="15">
      <c r="A54" s="410" t="s">
        <v>44</v>
      </c>
      <c r="B54" s="411"/>
      <c r="C54" s="411"/>
      <c r="D54" s="411"/>
      <c r="E54" s="411"/>
      <c r="F54" s="411"/>
      <c r="G54" s="411"/>
      <c r="H54" s="411"/>
      <c r="I54" s="411"/>
      <c r="J54" s="411"/>
      <c r="K54" s="411"/>
      <c r="L54" s="411"/>
      <c r="M54" s="411"/>
      <c r="N54" s="411"/>
      <c r="O54" s="411"/>
      <c r="P54" s="411"/>
      <c r="Q54" s="411"/>
      <c r="R54" s="411"/>
      <c r="S54" s="411"/>
      <c r="T54" s="411"/>
      <c r="U54" s="411"/>
      <c r="V54" s="411"/>
      <c r="W54" s="411"/>
      <c r="X54" s="411"/>
      <c r="Y54" s="411"/>
      <c r="Z54" s="411"/>
      <c r="AA54" s="411"/>
      <c r="AB54" s="411"/>
      <c r="AC54" s="411"/>
      <c r="AD54" s="411"/>
      <c r="AE54" s="411"/>
      <c r="AF54" s="411"/>
      <c r="AG54" s="411"/>
      <c r="AH54" s="411"/>
      <c r="AI54" s="411"/>
      <c r="AJ54" s="411"/>
      <c r="AK54" s="411"/>
      <c r="AL54" s="411"/>
      <c r="AM54" s="411"/>
      <c r="AN54" s="411"/>
      <c r="AO54" s="411"/>
      <c r="AP54" s="411"/>
      <c r="AQ54" s="411"/>
      <c r="AR54" s="411"/>
      <c r="AS54" s="411"/>
      <c r="AT54" s="411"/>
      <c r="AU54" s="411"/>
      <c r="AV54" s="411"/>
      <c r="AW54" s="411"/>
      <c r="AX54" s="411"/>
      <c r="AY54" s="411"/>
      <c r="AZ54" s="411"/>
      <c r="BA54" s="411"/>
      <c r="BB54" s="411"/>
      <c r="BC54" s="411"/>
      <c r="BD54" s="411"/>
      <c r="BE54" s="411"/>
      <c r="BF54" s="411"/>
      <c r="BG54" s="411"/>
      <c r="BH54" s="411"/>
      <c r="BI54" s="411"/>
      <c r="BJ54" s="411"/>
      <c r="BK54" s="411"/>
      <c r="BL54" s="411"/>
      <c r="BM54" s="411"/>
      <c r="BN54" s="411"/>
      <c r="BO54" s="411"/>
      <c r="BP54" s="411"/>
      <c r="BQ54" s="411"/>
      <c r="BR54" s="411"/>
      <c r="BS54" s="411"/>
      <c r="BT54" s="411"/>
      <c r="BU54" s="411"/>
      <c r="BV54" s="411"/>
      <c r="BW54" s="411"/>
      <c r="BX54" s="411"/>
      <c r="BY54" s="411"/>
      <c r="BZ54" s="411"/>
      <c r="CA54" s="412"/>
      <c r="CB54" s="327" t="s">
        <v>58</v>
      </c>
      <c r="CC54" s="328"/>
      <c r="CD54" s="328"/>
      <c r="CE54" s="328"/>
      <c r="CF54" s="328"/>
      <c r="CG54" s="328"/>
      <c r="CH54" s="328"/>
      <c r="CI54" s="328"/>
      <c r="CJ54" s="328"/>
      <c r="CK54" s="328"/>
      <c r="CL54" s="329"/>
      <c r="CM54" s="330" t="s">
        <v>47</v>
      </c>
      <c r="CN54" s="331"/>
      <c r="CO54" s="331"/>
      <c r="CP54" s="331"/>
      <c r="CQ54" s="331"/>
      <c r="CR54" s="331"/>
      <c r="CS54" s="331"/>
      <c r="CT54" s="331"/>
      <c r="CU54" s="331"/>
      <c r="CV54" s="331"/>
      <c r="CW54" s="331"/>
      <c r="CX54" s="331"/>
      <c r="CY54" s="331"/>
      <c r="CZ54" s="331"/>
      <c r="DA54" s="331"/>
      <c r="DB54" s="331"/>
      <c r="DC54" s="331"/>
      <c r="DD54" s="332"/>
      <c r="DE54" s="99">
        <f>IF(DE21=0,0,DE37/DE21*100)</f>
        <v>0</v>
      </c>
      <c r="DF54" s="145"/>
      <c r="DG54" s="145"/>
      <c r="DH54" s="106" t="s">
        <v>443</v>
      </c>
      <c r="DI54" s="65"/>
    </row>
    <row r="55" spans="1:113" ht="15">
      <c r="A55" s="387" t="s">
        <v>45</v>
      </c>
      <c r="B55" s="388"/>
      <c r="C55" s="388"/>
      <c r="D55" s="388"/>
      <c r="E55" s="388"/>
      <c r="F55" s="388"/>
      <c r="G55" s="388"/>
      <c r="H55" s="388"/>
      <c r="I55" s="388"/>
      <c r="J55" s="388"/>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388"/>
      <c r="AY55" s="388"/>
      <c r="AZ55" s="388"/>
      <c r="BA55" s="388"/>
      <c r="BB55" s="388"/>
      <c r="BC55" s="388"/>
      <c r="BD55" s="388"/>
      <c r="BE55" s="388"/>
      <c r="BF55" s="388"/>
      <c r="BG55" s="388"/>
      <c r="BH55" s="388"/>
      <c r="BI55" s="388"/>
      <c r="BJ55" s="388"/>
      <c r="BK55" s="388"/>
      <c r="BL55" s="388"/>
      <c r="BM55" s="388"/>
      <c r="BN55" s="388"/>
      <c r="BO55" s="388"/>
      <c r="BP55" s="388"/>
      <c r="BQ55" s="388"/>
      <c r="BR55" s="388"/>
      <c r="BS55" s="388"/>
      <c r="BT55" s="388"/>
      <c r="BU55" s="388"/>
      <c r="BV55" s="388"/>
      <c r="BW55" s="388"/>
      <c r="BX55" s="388"/>
      <c r="BY55" s="388"/>
      <c r="BZ55" s="388"/>
      <c r="CA55" s="389"/>
      <c r="CB55" s="327" t="s">
        <v>59</v>
      </c>
      <c r="CC55" s="328"/>
      <c r="CD55" s="328"/>
      <c r="CE55" s="328"/>
      <c r="CF55" s="328"/>
      <c r="CG55" s="328"/>
      <c r="CH55" s="328"/>
      <c r="CI55" s="328"/>
      <c r="CJ55" s="328"/>
      <c r="CK55" s="328"/>
      <c r="CL55" s="329"/>
      <c r="CM55" s="330" t="s">
        <v>47</v>
      </c>
      <c r="CN55" s="331"/>
      <c r="CO55" s="331"/>
      <c r="CP55" s="331"/>
      <c r="CQ55" s="331"/>
      <c r="CR55" s="331"/>
      <c r="CS55" s="331"/>
      <c r="CT55" s="331"/>
      <c r="CU55" s="331"/>
      <c r="CV55" s="331"/>
      <c r="CW55" s="331"/>
      <c r="CX55" s="331"/>
      <c r="CY55" s="331"/>
      <c r="CZ55" s="331"/>
      <c r="DA55" s="331"/>
      <c r="DB55" s="331"/>
      <c r="DC55" s="331"/>
      <c r="DD55" s="332"/>
      <c r="DE55" s="99">
        <f>IF(DE21=0,0,DE38/DE21*100)</f>
        <v>0</v>
      </c>
      <c r="DF55" s="145"/>
      <c r="DG55" s="145"/>
      <c r="DH55" s="106" t="s">
        <v>441</v>
      </c>
      <c r="DI55" s="65"/>
    </row>
    <row r="56" spans="1:113" ht="15">
      <c r="A56" s="410" t="s">
        <v>46</v>
      </c>
      <c r="B56" s="411"/>
      <c r="C56" s="411"/>
      <c r="D56" s="411"/>
      <c r="E56" s="411"/>
      <c r="F56" s="411"/>
      <c r="G56" s="411"/>
      <c r="H56" s="411"/>
      <c r="I56" s="411"/>
      <c r="J56" s="411"/>
      <c r="K56" s="411"/>
      <c r="L56" s="411"/>
      <c r="M56" s="411"/>
      <c r="N56" s="411"/>
      <c r="O56" s="411"/>
      <c r="P56" s="411"/>
      <c r="Q56" s="411"/>
      <c r="R56" s="411"/>
      <c r="S56" s="411"/>
      <c r="T56" s="411"/>
      <c r="U56" s="411"/>
      <c r="V56" s="411"/>
      <c r="W56" s="411"/>
      <c r="X56" s="411"/>
      <c r="Y56" s="411"/>
      <c r="Z56" s="411"/>
      <c r="AA56" s="411"/>
      <c r="AB56" s="411"/>
      <c r="AC56" s="411"/>
      <c r="AD56" s="411"/>
      <c r="AE56" s="411"/>
      <c r="AF56" s="411"/>
      <c r="AG56" s="411"/>
      <c r="AH56" s="411"/>
      <c r="AI56" s="411"/>
      <c r="AJ56" s="411"/>
      <c r="AK56" s="411"/>
      <c r="AL56" s="411"/>
      <c r="AM56" s="411"/>
      <c r="AN56" s="411"/>
      <c r="AO56" s="411"/>
      <c r="AP56" s="411"/>
      <c r="AQ56" s="411"/>
      <c r="AR56" s="411"/>
      <c r="AS56" s="411"/>
      <c r="AT56" s="411"/>
      <c r="AU56" s="411"/>
      <c r="AV56" s="411"/>
      <c r="AW56" s="411"/>
      <c r="AX56" s="411"/>
      <c r="AY56" s="411"/>
      <c r="AZ56" s="411"/>
      <c r="BA56" s="411"/>
      <c r="BB56" s="411"/>
      <c r="BC56" s="411"/>
      <c r="BD56" s="411"/>
      <c r="BE56" s="411"/>
      <c r="BF56" s="411"/>
      <c r="BG56" s="411"/>
      <c r="BH56" s="411"/>
      <c r="BI56" s="411"/>
      <c r="BJ56" s="411"/>
      <c r="BK56" s="411"/>
      <c r="BL56" s="411"/>
      <c r="BM56" s="411"/>
      <c r="BN56" s="411"/>
      <c r="BO56" s="411"/>
      <c r="BP56" s="411"/>
      <c r="BQ56" s="411"/>
      <c r="BR56" s="411"/>
      <c r="BS56" s="411"/>
      <c r="BT56" s="411"/>
      <c r="BU56" s="411"/>
      <c r="BV56" s="411"/>
      <c r="BW56" s="411"/>
      <c r="BX56" s="411"/>
      <c r="BY56" s="411"/>
      <c r="BZ56" s="411"/>
      <c r="CA56" s="412"/>
      <c r="CB56" s="327" t="s">
        <v>60</v>
      </c>
      <c r="CC56" s="328"/>
      <c r="CD56" s="328"/>
      <c r="CE56" s="328"/>
      <c r="CF56" s="328"/>
      <c r="CG56" s="328"/>
      <c r="CH56" s="328"/>
      <c r="CI56" s="328"/>
      <c r="CJ56" s="328"/>
      <c r="CK56" s="328"/>
      <c r="CL56" s="329"/>
      <c r="CM56" s="330" t="s">
        <v>47</v>
      </c>
      <c r="CN56" s="331"/>
      <c r="CO56" s="331"/>
      <c r="CP56" s="331"/>
      <c r="CQ56" s="331"/>
      <c r="CR56" s="331"/>
      <c r="CS56" s="331"/>
      <c r="CT56" s="331"/>
      <c r="CU56" s="331"/>
      <c r="CV56" s="331"/>
      <c r="CW56" s="331"/>
      <c r="CX56" s="331"/>
      <c r="CY56" s="331"/>
      <c r="CZ56" s="331"/>
      <c r="DA56" s="331"/>
      <c r="DB56" s="331"/>
      <c r="DC56" s="331"/>
      <c r="DD56" s="332"/>
      <c r="DE56" s="99">
        <f>IF(DE21=0,0,DE39/DE21*100)</f>
        <v>0</v>
      </c>
      <c r="DF56" s="145"/>
      <c r="DG56" s="145"/>
      <c r="DH56" s="106" t="s">
        <v>442</v>
      </c>
      <c r="DI56" s="65"/>
    </row>
    <row r="57" spans="1:113" ht="29.25" customHeight="1">
      <c r="A57" s="396" t="s">
        <v>335</v>
      </c>
      <c r="B57" s="397"/>
      <c r="C57" s="397"/>
      <c r="D57" s="397"/>
      <c r="E57" s="397"/>
      <c r="F57" s="397"/>
      <c r="G57" s="397"/>
      <c r="H57" s="397"/>
      <c r="I57" s="397"/>
      <c r="J57" s="397"/>
      <c r="K57" s="397"/>
      <c r="L57" s="397"/>
      <c r="M57" s="397"/>
      <c r="N57" s="397"/>
      <c r="O57" s="397"/>
      <c r="P57" s="397"/>
      <c r="Q57" s="397"/>
      <c r="R57" s="397"/>
      <c r="S57" s="397"/>
      <c r="T57" s="397"/>
      <c r="U57" s="397"/>
      <c r="V57" s="397"/>
      <c r="W57" s="397"/>
      <c r="X57" s="397"/>
      <c r="Y57" s="397"/>
      <c r="Z57" s="397"/>
      <c r="AA57" s="397"/>
      <c r="AB57" s="397"/>
      <c r="AC57" s="397"/>
      <c r="AD57" s="397"/>
      <c r="AE57" s="397"/>
      <c r="AF57" s="397"/>
      <c r="AG57" s="397"/>
      <c r="AH57" s="397"/>
      <c r="AI57" s="397"/>
      <c r="AJ57" s="397"/>
      <c r="AK57" s="397"/>
      <c r="AL57" s="397"/>
      <c r="AM57" s="397"/>
      <c r="AN57" s="397"/>
      <c r="AO57" s="397"/>
      <c r="AP57" s="397"/>
      <c r="AQ57" s="397"/>
      <c r="AR57" s="397"/>
      <c r="AS57" s="397"/>
      <c r="AT57" s="397"/>
      <c r="AU57" s="397"/>
      <c r="AV57" s="397"/>
      <c r="AW57" s="397"/>
      <c r="AX57" s="397"/>
      <c r="AY57" s="397"/>
      <c r="AZ57" s="397"/>
      <c r="BA57" s="397"/>
      <c r="BB57" s="397"/>
      <c r="BC57" s="397"/>
      <c r="BD57" s="397"/>
      <c r="BE57" s="397"/>
      <c r="BF57" s="397"/>
      <c r="BG57" s="397"/>
      <c r="BH57" s="397"/>
      <c r="BI57" s="397"/>
      <c r="BJ57" s="397"/>
      <c r="BK57" s="397"/>
      <c r="BL57" s="397"/>
      <c r="BM57" s="397"/>
      <c r="BN57" s="397"/>
      <c r="BO57" s="397"/>
      <c r="BP57" s="397"/>
      <c r="BQ57" s="397"/>
      <c r="BR57" s="397"/>
      <c r="BS57" s="397"/>
      <c r="BT57" s="397"/>
      <c r="BU57" s="397"/>
      <c r="BV57" s="397"/>
      <c r="BW57" s="397"/>
      <c r="BX57" s="397"/>
      <c r="BY57" s="397"/>
      <c r="BZ57" s="397"/>
      <c r="CA57" s="398"/>
      <c r="CB57" s="327" t="s">
        <v>61</v>
      </c>
      <c r="CC57" s="328"/>
      <c r="CD57" s="328"/>
      <c r="CE57" s="328"/>
      <c r="CF57" s="328"/>
      <c r="CG57" s="328"/>
      <c r="CH57" s="328"/>
      <c r="CI57" s="328"/>
      <c r="CJ57" s="328"/>
      <c r="CK57" s="328"/>
      <c r="CL57" s="329"/>
      <c r="CM57" s="330" t="s">
        <v>47</v>
      </c>
      <c r="CN57" s="331"/>
      <c r="CO57" s="331"/>
      <c r="CP57" s="331"/>
      <c r="CQ57" s="331"/>
      <c r="CR57" s="331"/>
      <c r="CS57" s="331"/>
      <c r="CT57" s="331"/>
      <c r="CU57" s="331"/>
      <c r="CV57" s="331"/>
      <c r="CW57" s="331"/>
      <c r="CX57" s="331"/>
      <c r="CY57" s="331"/>
      <c r="CZ57" s="331"/>
      <c r="DA57" s="331"/>
      <c r="DB57" s="331"/>
      <c r="DC57" s="331"/>
      <c r="DD57" s="332"/>
      <c r="DE57" s="99">
        <f>IF(DE21=0,0,DE40/DE21*100)</f>
        <v>0</v>
      </c>
      <c r="DF57" s="145"/>
      <c r="DG57" s="145"/>
      <c r="DH57" s="116" t="s">
        <v>445</v>
      </c>
      <c r="DI57" s="65"/>
    </row>
    <row r="58" spans="1:113" ht="28.5" customHeight="1">
      <c r="A58" s="396" t="s">
        <v>174</v>
      </c>
      <c r="B58" s="397"/>
      <c r="C58" s="397"/>
      <c r="D58" s="397"/>
      <c r="E58" s="397"/>
      <c r="F58" s="397"/>
      <c r="G58" s="397"/>
      <c r="H58" s="397"/>
      <c r="I58" s="397"/>
      <c r="J58" s="397"/>
      <c r="K58" s="397"/>
      <c r="L58" s="397"/>
      <c r="M58" s="397"/>
      <c r="N58" s="397"/>
      <c r="O58" s="397"/>
      <c r="P58" s="397"/>
      <c r="Q58" s="397"/>
      <c r="R58" s="397"/>
      <c r="S58" s="397"/>
      <c r="T58" s="397"/>
      <c r="U58" s="397"/>
      <c r="V58" s="397"/>
      <c r="W58" s="397"/>
      <c r="X58" s="397"/>
      <c r="Y58" s="397"/>
      <c r="Z58" s="397"/>
      <c r="AA58" s="397"/>
      <c r="AB58" s="397"/>
      <c r="AC58" s="397"/>
      <c r="AD58" s="397"/>
      <c r="AE58" s="397"/>
      <c r="AF58" s="397"/>
      <c r="AG58" s="397"/>
      <c r="AH58" s="397"/>
      <c r="AI58" s="397"/>
      <c r="AJ58" s="397"/>
      <c r="AK58" s="397"/>
      <c r="AL58" s="397"/>
      <c r="AM58" s="397"/>
      <c r="AN58" s="397"/>
      <c r="AO58" s="397"/>
      <c r="AP58" s="397"/>
      <c r="AQ58" s="397"/>
      <c r="AR58" s="397"/>
      <c r="AS58" s="397"/>
      <c r="AT58" s="397"/>
      <c r="AU58" s="397"/>
      <c r="AV58" s="397"/>
      <c r="AW58" s="397"/>
      <c r="AX58" s="397"/>
      <c r="AY58" s="397"/>
      <c r="AZ58" s="397"/>
      <c r="BA58" s="397"/>
      <c r="BB58" s="397"/>
      <c r="BC58" s="397"/>
      <c r="BD58" s="397"/>
      <c r="BE58" s="397"/>
      <c r="BF58" s="397"/>
      <c r="BG58" s="397"/>
      <c r="BH58" s="397"/>
      <c r="BI58" s="397"/>
      <c r="BJ58" s="397"/>
      <c r="BK58" s="397"/>
      <c r="BL58" s="397"/>
      <c r="BM58" s="397"/>
      <c r="BN58" s="397"/>
      <c r="BO58" s="397"/>
      <c r="BP58" s="397"/>
      <c r="BQ58" s="397"/>
      <c r="BR58" s="397"/>
      <c r="BS58" s="397"/>
      <c r="BT58" s="397"/>
      <c r="BU58" s="397"/>
      <c r="BV58" s="397"/>
      <c r="BW58" s="397"/>
      <c r="BX58" s="397"/>
      <c r="BY58" s="397"/>
      <c r="BZ58" s="397"/>
      <c r="CA58" s="398"/>
      <c r="CB58" s="327" t="s">
        <v>62</v>
      </c>
      <c r="CC58" s="328"/>
      <c r="CD58" s="328"/>
      <c r="CE58" s="328"/>
      <c r="CF58" s="328"/>
      <c r="CG58" s="328"/>
      <c r="CH58" s="328"/>
      <c r="CI58" s="328"/>
      <c r="CJ58" s="328"/>
      <c r="CK58" s="328"/>
      <c r="CL58" s="329"/>
      <c r="CM58" s="330" t="s">
        <v>47</v>
      </c>
      <c r="CN58" s="331"/>
      <c r="CO58" s="331"/>
      <c r="CP58" s="331"/>
      <c r="CQ58" s="331"/>
      <c r="CR58" s="331"/>
      <c r="CS58" s="331"/>
      <c r="CT58" s="331"/>
      <c r="CU58" s="331"/>
      <c r="CV58" s="331"/>
      <c r="CW58" s="331"/>
      <c r="CX58" s="331"/>
      <c r="CY58" s="331"/>
      <c r="CZ58" s="331"/>
      <c r="DA58" s="331"/>
      <c r="DB58" s="331"/>
      <c r="DC58" s="331"/>
      <c r="DD58" s="332"/>
      <c r="DE58" s="99">
        <f>IF(DE21=0,0,DE41/DE21*100)</f>
        <v>0</v>
      </c>
      <c r="DF58" s="145"/>
      <c r="DG58" s="145"/>
      <c r="DH58" s="116" t="s">
        <v>446</v>
      </c>
      <c r="DI58" s="65"/>
    </row>
    <row r="59" spans="1:113" ht="30">
      <c r="A59" s="437" t="s">
        <v>424</v>
      </c>
      <c r="B59" s="438"/>
      <c r="C59" s="438"/>
      <c r="D59" s="438"/>
      <c r="E59" s="438"/>
      <c r="F59" s="438"/>
      <c r="G59" s="438"/>
      <c r="H59" s="438"/>
      <c r="I59" s="438"/>
      <c r="J59" s="438"/>
      <c r="K59" s="438"/>
      <c r="L59" s="438"/>
      <c r="M59" s="438"/>
      <c r="N59" s="438"/>
      <c r="O59" s="438"/>
      <c r="P59" s="438"/>
      <c r="Q59" s="438"/>
      <c r="R59" s="438"/>
      <c r="S59" s="438"/>
      <c r="T59" s="438"/>
      <c r="U59" s="438"/>
      <c r="V59" s="438"/>
      <c r="W59" s="438"/>
      <c r="X59" s="438"/>
      <c r="Y59" s="438"/>
      <c r="Z59" s="438"/>
      <c r="AA59" s="438"/>
      <c r="AB59" s="438"/>
      <c r="AC59" s="438"/>
      <c r="AD59" s="438"/>
      <c r="AE59" s="438"/>
      <c r="AF59" s="438"/>
      <c r="AG59" s="438"/>
      <c r="AH59" s="438"/>
      <c r="AI59" s="438"/>
      <c r="AJ59" s="438"/>
      <c r="AK59" s="438"/>
      <c r="AL59" s="438"/>
      <c r="AM59" s="438"/>
      <c r="AN59" s="438"/>
      <c r="AO59" s="438"/>
      <c r="AP59" s="438"/>
      <c r="AQ59" s="438"/>
      <c r="AR59" s="438"/>
      <c r="AS59" s="438"/>
      <c r="AT59" s="438"/>
      <c r="AU59" s="438"/>
      <c r="AV59" s="438"/>
      <c r="AW59" s="438"/>
      <c r="AX59" s="438"/>
      <c r="AY59" s="438"/>
      <c r="AZ59" s="438"/>
      <c r="BA59" s="438"/>
      <c r="BB59" s="438"/>
      <c r="BC59" s="438"/>
      <c r="BD59" s="438"/>
      <c r="BE59" s="438"/>
      <c r="BF59" s="438"/>
      <c r="BG59" s="438"/>
      <c r="BH59" s="438"/>
      <c r="BI59" s="438"/>
      <c r="BJ59" s="438"/>
      <c r="BK59" s="438"/>
      <c r="BL59" s="438"/>
      <c r="BM59" s="438"/>
      <c r="BN59" s="438"/>
      <c r="BO59" s="438"/>
      <c r="BP59" s="438"/>
      <c r="BQ59" s="438"/>
      <c r="BR59" s="438"/>
      <c r="BS59" s="438"/>
      <c r="BT59" s="438"/>
      <c r="BU59" s="438"/>
      <c r="BV59" s="438"/>
      <c r="BW59" s="438"/>
      <c r="BX59" s="438"/>
      <c r="BY59" s="438"/>
      <c r="BZ59" s="438"/>
      <c r="CA59" s="439"/>
      <c r="CB59" s="440" t="s">
        <v>63</v>
      </c>
      <c r="CC59" s="441"/>
      <c r="CD59" s="441"/>
      <c r="CE59" s="441"/>
      <c r="CF59" s="441"/>
      <c r="CG59" s="441"/>
      <c r="CH59" s="441"/>
      <c r="CI59" s="441"/>
      <c r="CJ59" s="441"/>
      <c r="CK59" s="441"/>
      <c r="CL59" s="442"/>
      <c r="CM59" s="443" t="s">
        <v>128</v>
      </c>
      <c r="CN59" s="444"/>
      <c r="CO59" s="444"/>
      <c r="CP59" s="444"/>
      <c r="CQ59" s="444"/>
      <c r="CR59" s="444"/>
      <c r="CS59" s="444"/>
      <c r="CT59" s="444"/>
      <c r="CU59" s="444"/>
      <c r="CV59" s="444"/>
      <c r="CW59" s="444"/>
      <c r="CX59" s="444"/>
      <c r="CY59" s="444"/>
      <c r="CZ59" s="444"/>
      <c r="DA59" s="444"/>
      <c r="DB59" s="444"/>
      <c r="DC59" s="444"/>
      <c r="DD59" s="445"/>
      <c r="DE59" s="98">
        <f>DE60+DE62+DE63</f>
        <v>28.49</v>
      </c>
      <c r="DF59" s="143" t="str">
        <f>IF(DE59&lt;=DE22,"ВЕРНО","ЛОЖЬ")</f>
        <v>ВЕРНО</v>
      </c>
      <c r="DG59" s="143" t="str">
        <f>IF(DE59=(DE60+DE62+DE63),"ВЕРНО","ЛОЖЬ")</f>
        <v>ВЕРНО</v>
      </c>
      <c r="DH59" s="107" t="s">
        <v>363</v>
      </c>
      <c r="DI59" s="117" t="s">
        <v>554</v>
      </c>
    </row>
    <row r="60" spans="1:113" ht="15">
      <c r="A60" s="413" t="s">
        <v>39</v>
      </c>
      <c r="B60" s="413"/>
      <c r="C60" s="413"/>
      <c r="D60" s="413"/>
      <c r="E60" s="413"/>
      <c r="F60" s="413"/>
      <c r="G60" s="413"/>
      <c r="H60" s="413"/>
      <c r="I60" s="413"/>
      <c r="J60" s="413"/>
      <c r="K60" s="413"/>
      <c r="L60" s="413"/>
      <c r="M60" s="413"/>
      <c r="N60" s="413"/>
      <c r="O60" s="413"/>
      <c r="P60" s="413"/>
      <c r="Q60" s="413"/>
      <c r="R60" s="413"/>
      <c r="S60" s="413"/>
      <c r="T60" s="413"/>
      <c r="U60" s="413"/>
      <c r="V60" s="413"/>
      <c r="W60" s="413"/>
      <c r="X60" s="413"/>
      <c r="Y60" s="413"/>
      <c r="Z60" s="413"/>
      <c r="AA60" s="413"/>
      <c r="AB60" s="413"/>
      <c r="AC60" s="413"/>
      <c r="AD60" s="413"/>
      <c r="AE60" s="413"/>
      <c r="AF60" s="413"/>
      <c r="AG60" s="413"/>
      <c r="AH60" s="413"/>
      <c r="AI60" s="413"/>
      <c r="AJ60" s="413"/>
      <c r="AK60" s="413"/>
      <c r="AL60" s="413"/>
      <c r="AM60" s="413"/>
      <c r="AN60" s="413"/>
      <c r="AO60" s="413"/>
      <c r="AP60" s="413"/>
      <c r="AQ60" s="413"/>
      <c r="AR60" s="413"/>
      <c r="AS60" s="413"/>
      <c r="AT60" s="413"/>
      <c r="AU60" s="413"/>
      <c r="AV60" s="413"/>
      <c r="AW60" s="413"/>
      <c r="AX60" s="413"/>
      <c r="AY60" s="413"/>
      <c r="AZ60" s="413"/>
      <c r="BA60" s="413"/>
      <c r="BB60" s="413"/>
      <c r="BC60" s="413"/>
      <c r="BD60" s="413"/>
      <c r="BE60" s="413"/>
      <c r="BF60" s="413"/>
      <c r="BG60" s="413"/>
      <c r="BH60" s="413"/>
      <c r="BI60" s="413"/>
      <c r="BJ60" s="413"/>
      <c r="BK60" s="413"/>
      <c r="BL60" s="413"/>
      <c r="BM60" s="413"/>
      <c r="BN60" s="413"/>
      <c r="BO60" s="413"/>
      <c r="BP60" s="413"/>
      <c r="BQ60" s="413"/>
      <c r="BR60" s="413"/>
      <c r="BS60" s="413"/>
      <c r="BT60" s="413"/>
      <c r="BU60" s="413"/>
      <c r="BV60" s="413"/>
      <c r="BW60" s="413"/>
      <c r="BX60" s="413"/>
      <c r="BY60" s="413"/>
      <c r="BZ60" s="413"/>
      <c r="CA60" s="413"/>
      <c r="CB60" s="287" t="s">
        <v>64</v>
      </c>
      <c r="CC60" s="288"/>
      <c r="CD60" s="288"/>
      <c r="CE60" s="288"/>
      <c r="CF60" s="288"/>
      <c r="CG60" s="288"/>
      <c r="CH60" s="288"/>
      <c r="CI60" s="288"/>
      <c r="CJ60" s="288"/>
      <c r="CK60" s="288"/>
      <c r="CL60" s="289"/>
      <c r="CM60" s="296" t="s">
        <v>128</v>
      </c>
      <c r="CN60" s="297"/>
      <c r="CO60" s="297"/>
      <c r="CP60" s="297"/>
      <c r="CQ60" s="297"/>
      <c r="CR60" s="297"/>
      <c r="CS60" s="297"/>
      <c r="CT60" s="297"/>
      <c r="CU60" s="297"/>
      <c r="CV60" s="297"/>
      <c r="CW60" s="297"/>
      <c r="CX60" s="297"/>
      <c r="CY60" s="297"/>
      <c r="CZ60" s="297"/>
      <c r="DA60" s="297"/>
      <c r="DB60" s="297"/>
      <c r="DC60" s="297"/>
      <c r="DD60" s="298"/>
      <c r="DE60" s="433">
        <v>27.022</v>
      </c>
      <c r="DF60" s="268" t="str">
        <f>IF(DE60&lt;=DE9,"ВЕРНО","ЛОЖЬ")</f>
        <v>ВЕРНО</v>
      </c>
      <c r="DG60" s="268"/>
      <c r="DH60" s="365" t="s">
        <v>544</v>
      </c>
      <c r="DI60" s="65"/>
    </row>
    <row r="61" spans="1:113" ht="30" customHeight="1">
      <c r="A61" s="446" t="s">
        <v>173</v>
      </c>
      <c r="B61" s="447"/>
      <c r="C61" s="447"/>
      <c r="D61" s="447"/>
      <c r="E61" s="447"/>
      <c r="F61" s="447"/>
      <c r="G61" s="447"/>
      <c r="H61" s="447"/>
      <c r="I61" s="447"/>
      <c r="J61" s="447"/>
      <c r="K61" s="447"/>
      <c r="L61" s="447"/>
      <c r="M61" s="447"/>
      <c r="N61" s="447"/>
      <c r="O61" s="447"/>
      <c r="P61" s="447"/>
      <c r="Q61" s="447"/>
      <c r="R61" s="447"/>
      <c r="S61" s="447"/>
      <c r="T61" s="447"/>
      <c r="U61" s="447"/>
      <c r="V61" s="447"/>
      <c r="W61" s="447"/>
      <c r="X61" s="447"/>
      <c r="Y61" s="447"/>
      <c r="Z61" s="447"/>
      <c r="AA61" s="447"/>
      <c r="AB61" s="447"/>
      <c r="AC61" s="447"/>
      <c r="AD61" s="447"/>
      <c r="AE61" s="447"/>
      <c r="AF61" s="447"/>
      <c r="AG61" s="447"/>
      <c r="AH61" s="447"/>
      <c r="AI61" s="447"/>
      <c r="AJ61" s="447"/>
      <c r="AK61" s="447"/>
      <c r="AL61" s="447"/>
      <c r="AM61" s="447"/>
      <c r="AN61" s="447"/>
      <c r="AO61" s="447"/>
      <c r="AP61" s="447"/>
      <c r="AQ61" s="447"/>
      <c r="AR61" s="447"/>
      <c r="AS61" s="447"/>
      <c r="AT61" s="447"/>
      <c r="AU61" s="447"/>
      <c r="AV61" s="447"/>
      <c r="AW61" s="447"/>
      <c r="AX61" s="447"/>
      <c r="AY61" s="447"/>
      <c r="AZ61" s="447"/>
      <c r="BA61" s="447"/>
      <c r="BB61" s="447"/>
      <c r="BC61" s="447"/>
      <c r="BD61" s="447"/>
      <c r="BE61" s="447"/>
      <c r="BF61" s="447"/>
      <c r="BG61" s="447"/>
      <c r="BH61" s="447"/>
      <c r="BI61" s="447"/>
      <c r="BJ61" s="447"/>
      <c r="BK61" s="447"/>
      <c r="BL61" s="447"/>
      <c r="BM61" s="447"/>
      <c r="BN61" s="447"/>
      <c r="BO61" s="447"/>
      <c r="BP61" s="447"/>
      <c r="BQ61" s="447"/>
      <c r="BR61" s="447"/>
      <c r="BS61" s="447"/>
      <c r="BT61" s="447"/>
      <c r="BU61" s="447"/>
      <c r="BV61" s="447"/>
      <c r="BW61" s="447"/>
      <c r="BX61" s="447"/>
      <c r="BY61" s="447"/>
      <c r="BZ61" s="447"/>
      <c r="CA61" s="448"/>
      <c r="CB61" s="293"/>
      <c r="CC61" s="294"/>
      <c r="CD61" s="294"/>
      <c r="CE61" s="294"/>
      <c r="CF61" s="294"/>
      <c r="CG61" s="294"/>
      <c r="CH61" s="294"/>
      <c r="CI61" s="294"/>
      <c r="CJ61" s="294"/>
      <c r="CK61" s="294"/>
      <c r="CL61" s="295"/>
      <c r="CM61" s="302"/>
      <c r="CN61" s="303"/>
      <c r="CO61" s="303"/>
      <c r="CP61" s="303"/>
      <c r="CQ61" s="303"/>
      <c r="CR61" s="303"/>
      <c r="CS61" s="303"/>
      <c r="CT61" s="303"/>
      <c r="CU61" s="303"/>
      <c r="CV61" s="303"/>
      <c r="CW61" s="303"/>
      <c r="CX61" s="303"/>
      <c r="CY61" s="303"/>
      <c r="CZ61" s="303"/>
      <c r="DA61" s="303"/>
      <c r="DB61" s="303"/>
      <c r="DC61" s="303"/>
      <c r="DD61" s="304"/>
      <c r="DE61" s="433"/>
      <c r="DF61" s="269"/>
      <c r="DG61" s="269"/>
      <c r="DH61" s="366"/>
      <c r="DI61" s="117" t="s">
        <v>555</v>
      </c>
    </row>
    <row r="62" spans="1:113" ht="30">
      <c r="A62" s="434" t="s">
        <v>334</v>
      </c>
      <c r="B62" s="435"/>
      <c r="C62" s="435"/>
      <c r="D62" s="435"/>
      <c r="E62" s="435"/>
      <c r="F62" s="435"/>
      <c r="G62" s="435"/>
      <c r="H62" s="435"/>
      <c r="I62" s="435"/>
      <c r="J62" s="435"/>
      <c r="K62" s="435"/>
      <c r="L62" s="435"/>
      <c r="M62" s="435"/>
      <c r="N62" s="435"/>
      <c r="O62" s="435"/>
      <c r="P62" s="435"/>
      <c r="Q62" s="435"/>
      <c r="R62" s="435"/>
      <c r="S62" s="435"/>
      <c r="T62" s="435"/>
      <c r="U62" s="435"/>
      <c r="V62" s="435"/>
      <c r="W62" s="435"/>
      <c r="X62" s="435"/>
      <c r="Y62" s="435"/>
      <c r="Z62" s="435"/>
      <c r="AA62" s="435"/>
      <c r="AB62" s="435"/>
      <c r="AC62" s="435"/>
      <c r="AD62" s="435"/>
      <c r="AE62" s="435"/>
      <c r="AF62" s="435"/>
      <c r="AG62" s="435"/>
      <c r="AH62" s="435"/>
      <c r="AI62" s="435"/>
      <c r="AJ62" s="435"/>
      <c r="AK62" s="435"/>
      <c r="AL62" s="435"/>
      <c r="AM62" s="435"/>
      <c r="AN62" s="435"/>
      <c r="AO62" s="435"/>
      <c r="AP62" s="435"/>
      <c r="AQ62" s="435"/>
      <c r="AR62" s="435"/>
      <c r="AS62" s="435"/>
      <c r="AT62" s="435"/>
      <c r="AU62" s="435"/>
      <c r="AV62" s="435"/>
      <c r="AW62" s="435"/>
      <c r="AX62" s="435"/>
      <c r="AY62" s="435"/>
      <c r="AZ62" s="435"/>
      <c r="BA62" s="435"/>
      <c r="BB62" s="435"/>
      <c r="BC62" s="435"/>
      <c r="BD62" s="435"/>
      <c r="BE62" s="435"/>
      <c r="BF62" s="435"/>
      <c r="BG62" s="435"/>
      <c r="BH62" s="435"/>
      <c r="BI62" s="435"/>
      <c r="BJ62" s="435"/>
      <c r="BK62" s="435"/>
      <c r="BL62" s="435"/>
      <c r="BM62" s="435"/>
      <c r="BN62" s="435"/>
      <c r="BO62" s="435"/>
      <c r="BP62" s="435"/>
      <c r="BQ62" s="435"/>
      <c r="BR62" s="435"/>
      <c r="BS62" s="435"/>
      <c r="BT62" s="435"/>
      <c r="BU62" s="435"/>
      <c r="BV62" s="435"/>
      <c r="BW62" s="435"/>
      <c r="BX62" s="435"/>
      <c r="BY62" s="435"/>
      <c r="BZ62" s="435"/>
      <c r="CA62" s="436"/>
      <c r="CB62" s="327" t="s">
        <v>65</v>
      </c>
      <c r="CC62" s="328"/>
      <c r="CD62" s="328"/>
      <c r="CE62" s="328"/>
      <c r="CF62" s="328"/>
      <c r="CG62" s="328"/>
      <c r="CH62" s="328"/>
      <c r="CI62" s="328"/>
      <c r="CJ62" s="328"/>
      <c r="CK62" s="328"/>
      <c r="CL62" s="329"/>
      <c r="CM62" s="330" t="s">
        <v>128</v>
      </c>
      <c r="CN62" s="331"/>
      <c r="CO62" s="331"/>
      <c r="CP62" s="331"/>
      <c r="CQ62" s="331"/>
      <c r="CR62" s="331"/>
      <c r="CS62" s="331"/>
      <c r="CT62" s="331"/>
      <c r="CU62" s="331"/>
      <c r="CV62" s="331"/>
      <c r="CW62" s="331"/>
      <c r="CX62" s="331"/>
      <c r="CY62" s="331"/>
      <c r="CZ62" s="331"/>
      <c r="DA62" s="331"/>
      <c r="DB62" s="331"/>
      <c r="DC62" s="331"/>
      <c r="DD62" s="332"/>
      <c r="DE62" s="98">
        <f>SUM(DE77,DE82)</f>
        <v>1.468</v>
      </c>
      <c r="DF62" s="143" t="str">
        <f>IF(DE62&lt;=DE20,"ВЕРНО","ЛОЖЬ")</f>
        <v>ВЕРНО</v>
      </c>
      <c r="DG62" s="143" t="str">
        <f>IF(DE62=(DE77+DE82),"ВЕРНО","ЛОЖЬ")</f>
        <v>ВЕРНО</v>
      </c>
      <c r="DH62" s="50" t="s">
        <v>566</v>
      </c>
      <c r="DI62" s="117" t="s">
        <v>556</v>
      </c>
    </row>
    <row r="63" spans="1:113" ht="30">
      <c r="A63" s="410" t="s">
        <v>41</v>
      </c>
      <c r="B63" s="411"/>
      <c r="C63" s="411"/>
      <c r="D63" s="411"/>
      <c r="E63" s="411"/>
      <c r="F63" s="411"/>
      <c r="G63" s="411"/>
      <c r="H63" s="411"/>
      <c r="I63" s="411"/>
      <c r="J63" s="411"/>
      <c r="K63" s="411"/>
      <c r="L63" s="411"/>
      <c r="M63" s="411"/>
      <c r="N63" s="411"/>
      <c r="O63" s="411"/>
      <c r="P63" s="411"/>
      <c r="Q63" s="411"/>
      <c r="R63" s="411"/>
      <c r="S63" s="411"/>
      <c r="T63" s="411"/>
      <c r="U63" s="411"/>
      <c r="V63" s="411"/>
      <c r="W63" s="411"/>
      <c r="X63" s="411"/>
      <c r="Y63" s="411"/>
      <c r="Z63" s="411"/>
      <c r="AA63" s="411"/>
      <c r="AB63" s="411"/>
      <c r="AC63" s="411"/>
      <c r="AD63" s="411"/>
      <c r="AE63" s="411"/>
      <c r="AF63" s="411"/>
      <c r="AG63" s="411"/>
      <c r="AH63" s="411"/>
      <c r="AI63" s="411"/>
      <c r="AJ63" s="411"/>
      <c r="AK63" s="411"/>
      <c r="AL63" s="411"/>
      <c r="AM63" s="411"/>
      <c r="AN63" s="411"/>
      <c r="AO63" s="411"/>
      <c r="AP63" s="411"/>
      <c r="AQ63" s="411"/>
      <c r="AR63" s="411"/>
      <c r="AS63" s="411"/>
      <c r="AT63" s="411"/>
      <c r="AU63" s="411"/>
      <c r="AV63" s="411"/>
      <c r="AW63" s="411"/>
      <c r="AX63" s="411"/>
      <c r="AY63" s="411"/>
      <c r="AZ63" s="411"/>
      <c r="BA63" s="411"/>
      <c r="BB63" s="411"/>
      <c r="BC63" s="411"/>
      <c r="BD63" s="411"/>
      <c r="BE63" s="411"/>
      <c r="BF63" s="411"/>
      <c r="BG63" s="411"/>
      <c r="BH63" s="411"/>
      <c r="BI63" s="411"/>
      <c r="BJ63" s="411"/>
      <c r="BK63" s="411"/>
      <c r="BL63" s="411"/>
      <c r="BM63" s="411"/>
      <c r="BN63" s="411"/>
      <c r="BO63" s="411"/>
      <c r="BP63" s="411"/>
      <c r="BQ63" s="411"/>
      <c r="BR63" s="411"/>
      <c r="BS63" s="411"/>
      <c r="BT63" s="411"/>
      <c r="BU63" s="411"/>
      <c r="BV63" s="411"/>
      <c r="BW63" s="411"/>
      <c r="BX63" s="411"/>
      <c r="BY63" s="411"/>
      <c r="BZ63" s="411"/>
      <c r="CA63" s="412"/>
      <c r="CB63" s="327" t="s">
        <v>66</v>
      </c>
      <c r="CC63" s="328"/>
      <c r="CD63" s="328"/>
      <c r="CE63" s="328"/>
      <c r="CF63" s="328"/>
      <c r="CG63" s="328"/>
      <c r="CH63" s="328"/>
      <c r="CI63" s="328"/>
      <c r="CJ63" s="328"/>
      <c r="CK63" s="328"/>
      <c r="CL63" s="329"/>
      <c r="CM63" s="330" t="s">
        <v>128</v>
      </c>
      <c r="CN63" s="331"/>
      <c r="CO63" s="331"/>
      <c r="CP63" s="331"/>
      <c r="CQ63" s="331"/>
      <c r="CR63" s="331"/>
      <c r="CS63" s="331"/>
      <c r="CT63" s="331"/>
      <c r="CU63" s="331"/>
      <c r="CV63" s="331"/>
      <c r="CW63" s="331"/>
      <c r="CX63" s="331"/>
      <c r="CY63" s="331"/>
      <c r="CZ63" s="331"/>
      <c r="DA63" s="331"/>
      <c r="DB63" s="331"/>
      <c r="DC63" s="331"/>
      <c r="DD63" s="332"/>
      <c r="DE63" s="98">
        <f>SUM(DE64,DE67,DE69)</f>
        <v>0</v>
      </c>
      <c r="DF63" s="143" t="str">
        <f>IF(DE63&lt;=(DE15+DE18+DE20),"ВЕРНО","ЛОЖЬ")</f>
        <v>ВЕРНО</v>
      </c>
      <c r="DG63" s="143" t="str">
        <f>IF(DE63=(DE64+DE67+DE69),"ВЕРНО","ЛОЖЬ")</f>
        <v>ВЕРНО</v>
      </c>
      <c r="DH63" s="50" t="s">
        <v>364</v>
      </c>
      <c r="DI63" s="117" t="s">
        <v>587</v>
      </c>
    </row>
    <row r="64" spans="1:113" ht="15">
      <c r="A64" s="413" t="s">
        <v>39</v>
      </c>
      <c r="B64" s="413"/>
      <c r="C64" s="413"/>
      <c r="D64" s="413"/>
      <c r="E64" s="413"/>
      <c r="F64" s="413"/>
      <c r="G64" s="413"/>
      <c r="H64" s="413"/>
      <c r="I64" s="413"/>
      <c r="J64" s="413"/>
      <c r="K64" s="413"/>
      <c r="L64" s="413"/>
      <c r="M64" s="413"/>
      <c r="N64" s="413"/>
      <c r="O64" s="413"/>
      <c r="P64" s="413"/>
      <c r="Q64" s="413"/>
      <c r="R64" s="413"/>
      <c r="S64" s="413"/>
      <c r="T64" s="413"/>
      <c r="U64" s="413"/>
      <c r="V64" s="413"/>
      <c r="W64" s="413"/>
      <c r="X64" s="413"/>
      <c r="Y64" s="413"/>
      <c r="Z64" s="413"/>
      <c r="AA64" s="413"/>
      <c r="AB64" s="413"/>
      <c r="AC64" s="413"/>
      <c r="AD64" s="413"/>
      <c r="AE64" s="413"/>
      <c r="AF64" s="413"/>
      <c r="AG64" s="413"/>
      <c r="AH64" s="413"/>
      <c r="AI64" s="413"/>
      <c r="AJ64" s="413"/>
      <c r="AK64" s="413"/>
      <c r="AL64" s="413"/>
      <c r="AM64" s="413"/>
      <c r="AN64" s="413"/>
      <c r="AO64" s="413"/>
      <c r="AP64" s="413"/>
      <c r="AQ64" s="413"/>
      <c r="AR64" s="413"/>
      <c r="AS64" s="413"/>
      <c r="AT64" s="413"/>
      <c r="AU64" s="413"/>
      <c r="AV64" s="413"/>
      <c r="AW64" s="413"/>
      <c r="AX64" s="413"/>
      <c r="AY64" s="413"/>
      <c r="AZ64" s="413"/>
      <c r="BA64" s="413"/>
      <c r="BB64" s="413"/>
      <c r="BC64" s="413"/>
      <c r="BD64" s="413"/>
      <c r="BE64" s="413"/>
      <c r="BF64" s="413"/>
      <c r="BG64" s="413"/>
      <c r="BH64" s="413"/>
      <c r="BI64" s="413"/>
      <c r="BJ64" s="413"/>
      <c r="BK64" s="413"/>
      <c r="BL64" s="413"/>
      <c r="BM64" s="413"/>
      <c r="BN64" s="413"/>
      <c r="BO64" s="413"/>
      <c r="BP64" s="413"/>
      <c r="BQ64" s="413"/>
      <c r="BR64" s="413"/>
      <c r="BS64" s="413"/>
      <c r="BT64" s="413"/>
      <c r="BU64" s="413"/>
      <c r="BV64" s="413"/>
      <c r="BW64" s="413"/>
      <c r="BX64" s="413"/>
      <c r="BY64" s="413"/>
      <c r="BZ64" s="413"/>
      <c r="CA64" s="413"/>
      <c r="CB64" s="287" t="s">
        <v>67</v>
      </c>
      <c r="CC64" s="288"/>
      <c r="CD64" s="288"/>
      <c r="CE64" s="288"/>
      <c r="CF64" s="288"/>
      <c r="CG64" s="288"/>
      <c r="CH64" s="288"/>
      <c r="CI64" s="288"/>
      <c r="CJ64" s="288"/>
      <c r="CK64" s="288"/>
      <c r="CL64" s="289"/>
      <c r="CM64" s="296" t="s">
        <v>128</v>
      </c>
      <c r="CN64" s="297"/>
      <c r="CO64" s="297"/>
      <c r="CP64" s="297"/>
      <c r="CQ64" s="297"/>
      <c r="CR64" s="297"/>
      <c r="CS64" s="297"/>
      <c r="CT64" s="297"/>
      <c r="CU64" s="297"/>
      <c r="CV64" s="297"/>
      <c r="CW64" s="297"/>
      <c r="CX64" s="297"/>
      <c r="CY64" s="297"/>
      <c r="CZ64" s="297"/>
      <c r="DA64" s="297"/>
      <c r="DB64" s="297"/>
      <c r="DC64" s="297"/>
      <c r="DD64" s="298"/>
      <c r="DE64" s="433">
        <v>0</v>
      </c>
      <c r="DF64" s="268"/>
      <c r="DG64" s="268"/>
      <c r="DH64" s="364"/>
      <c r="DI64" s="65"/>
    </row>
    <row r="65" spans="1:113" ht="15">
      <c r="A65" s="417" t="s">
        <v>42</v>
      </c>
      <c r="B65" s="418"/>
      <c r="C65" s="418"/>
      <c r="D65" s="418"/>
      <c r="E65" s="418"/>
      <c r="F65" s="418"/>
      <c r="G65" s="418"/>
      <c r="H65" s="418"/>
      <c r="I65" s="418"/>
      <c r="J65" s="418"/>
      <c r="K65" s="418"/>
      <c r="L65" s="418"/>
      <c r="M65" s="418"/>
      <c r="N65" s="418"/>
      <c r="O65" s="418"/>
      <c r="P65" s="418"/>
      <c r="Q65" s="418"/>
      <c r="R65" s="418"/>
      <c r="S65" s="418"/>
      <c r="T65" s="418"/>
      <c r="U65" s="418"/>
      <c r="V65" s="418"/>
      <c r="W65" s="418"/>
      <c r="X65" s="418"/>
      <c r="Y65" s="418"/>
      <c r="Z65" s="418"/>
      <c r="AA65" s="418"/>
      <c r="AB65" s="418"/>
      <c r="AC65" s="418"/>
      <c r="AD65" s="418"/>
      <c r="AE65" s="418"/>
      <c r="AF65" s="418"/>
      <c r="AG65" s="418"/>
      <c r="AH65" s="418"/>
      <c r="AI65" s="418"/>
      <c r="AJ65" s="418"/>
      <c r="AK65" s="418"/>
      <c r="AL65" s="418"/>
      <c r="AM65" s="418"/>
      <c r="AN65" s="418"/>
      <c r="AO65" s="418"/>
      <c r="AP65" s="418"/>
      <c r="AQ65" s="418"/>
      <c r="AR65" s="418"/>
      <c r="AS65" s="418"/>
      <c r="AT65" s="418"/>
      <c r="AU65" s="418"/>
      <c r="AV65" s="418"/>
      <c r="AW65" s="418"/>
      <c r="AX65" s="418"/>
      <c r="AY65" s="418"/>
      <c r="AZ65" s="418"/>
      <c r="BA65" s="418"/>
      <c r="BB65" s="418"/>
      <c r="BC65" s="418"/>
      <c r="BD65" s="418"/>
      <c r="BE65" s="418"/>
      <c r="BF65" s="418"/>
      <c r="BG65" s="418"/>
      <c r="BH65" s="418"/>
      <c r="BI65" s="418"/>
      <c r="BJ65" s="418"/>
      <c r="BK65" s="418"/>
      <c r="BL65" s="418"/>
      <c r="BM65" s="418"/>
      <c r="BN65" s="418"/>
      <c r="BO65" s="418"/>
      <c r="BP65" s="418"/>
      <c r="BQ65" s="418"/>
      <c r="BR65" s="418"/>
      <c r="BS65" s="418"/>
      <c r="BT65" s="418"/>
      <c r="BU65" s="418"/>
      <c r="BV65" s="418"/>
      <c r="BW65" s="418"/>
      <c r="BX65" s="418"/>
      <c r="BY65" s="418"/>
      <c r="BZ65" s="418"/>
      <c r="CA65" s="419"/>
      <c r="CB65" s="293"/>
      <c r="CC65" s="294"/>
      <c r="CD65" s="294"/>
      <c r="CE65" s="294"/>
      <c r="CF65" s="294"/>
      <c r="CG65" s="294"/>
      <c r="CH65" s="294"/>
      <c r="CI65" s="294"/>
      <c r="CJ65" s="294"/>
      <c r="CK65" s="294"/>
      <c r="CL65" s="295"/>
      <c r="CM65" s="302"/>
      <c r="CN65" s="303"/>
      <c r="CO65" s="303"/>
      <c r="CP65" s="303"/>
      <c r="CQ65" s="303"/>
      <c r="CR65" s="303"/>
      <c r="CS65" s="303"/>
      <c r="CT65" s="303"/>
      <c r="CU65" s="303"/>
      <c r="CV65" s="303"/>
      <c r="CW65" s="303"/>
      <c r="CX65" s="303"/>
      <c r="CY65" s="303"/>
      <c r="CZ65" s="303"/>
      <c r="DA65" s="303"/>
      <c r="DB65" s="303"/>
      <c r="DC65" s="303"/>
      <c r="DD65" s="304"/>
      <c r="DE65" s="433"/>
      <c r="DF65" s="269"/>
      <c r="DG65" s="269"/>
      <c r="DH65" s="364"/>
      <c r="DI65" s="65"/>
    </row>
    <row r="66" spans="1:113" ht="15">
      <c r="A66" s="387" t="s">
        <v>43</v>
      </c>
      <c r="B66" s="388"/>
      <c r="C66" s="388"/>
      <c r="D66" s="388"/>
      <c r="E66" s="388"/>
      <c r="F66" s="388"/>
      <c r="G66" s="388"/>
      <c r="H66" s="388"/>
      <c r="I66" s="388"/>
      <c r="J66" s="388"/>
      <c r="K66" s="388"/>
      <c r="L66" s="388"/>
      <c r="M66" s="388"/>
      <c r="N66" s="388"/>
      <c r="O66" s="388"/>
      <c r="P66" s="388"/>
      <c r="Q66" s="388"/>
      <c r="R66" s="388"/>
      <c r="S66" s="388"/>
      <c r="T66" s="388"/>
      <c r="U66" s="388"/>
      <c r="V66" s="388"/>
      <c r="W66" s="388"/>
      <c r="X66" s="388"/>
      <c r="Y66" s="388"/>
      <c r="Z66" s="388"/>
      <c r="AA66" s="388"/>
      <c r="AB66" s="388"/>
      <c r="AC66" s="388"/>
      <c r="AD66" s="388"/>
      <c r="AE66" s="388"/>
      <c r="AF66" s="388"/>
      <c r="AG66" s="388"/>
      <c r="AH66" s="388"/>
      <c r="AI66" s="388"/>
      <c r="AJ66" s="388"/>
      <c r="AK66" s="388"/>
      <c r="AL66" s="388"/>
      <c r="AM66" s="388"/>
      <c r="AN66" s="388"/>
      <c r="AO66" s="388"/>
      <c r="AP66" s="388"/>
      <c r="AQ66" s="388"/>
      <c r="AR66" s="388"/>
      <c r="AS66" s="388"/>
      <c r="AT66" s="388"/>
      <c r="AU66" s="388"/>
      <c r="AV66" s="388"/>
      <c r="AW66" s="388"/>
      <c r="AX66" s="388"/>
      <c r="AY66" s="388"/>
      <c r="AZ66" s="388"/>
      <c r="BA66" s="388"/>
      <c r="BB66" s="388"/>
      <c r="BC66" s="388"/>
      <c r="BD66" s="388"/>
      <c r="BE66" s="388"/>
      <c r="BF66" s="388"/>
      <c r="BG66" s="388"/>
      <c r="BH66" s="388"/>
      <c r="BI66" s="388"/>
      <c r="BJ66" s="388"/>
      <c r="BK66" s="388"/>
      <c r="BL66" s="388"/>
      <c r="BM66" s="388"/>
      <c r="BN66" s="388"/>
      <c r="BO66" s="388"/>
      <c r="BP66" s="388"/>
      <c r="BQ66" s="388"/>
      <c r="BR66" s="388"/>
      <c r="BS66" s="388"/>
      <c r="BT66" s="388"/>
      <c r="BU66" s="388"/>
      <c r="BV66" s="388"/>
      <c r="BW66" s="388"/>
      <c r="BX66" s="388"/>
      <c r="BY66" s="388"/>
      <c r="BZ66" s="388"/>
      <c r="CA66" s="389"/>
      <c r="CB66" s="327" t="s">
        <v>68</v>
      </c>
      <c r="CC66" s="328"/>
      <c r="CD66" s="328"/>
      <c r="CE66" s="328"/>
      <c r="CF66" s="328"/>
      <c r="CG66" s="328"/>
      <c r="CH66" s="328"/>
      <c r="CI66" s="328"/>
      <c r="CJ66" s="328"/>
      <c r="CK66" s="328"/>
      <c r="CL66" s="329"/>
      <c r="CM66" s="330" t="s">
        <v>128</v>
      </c>
      <c r="CN66" s="331"/>
      <c r="CO66" s="331"/>
      <c r="CP66" s="331"/>
      <c r="CQ66" s="331"/>
      <c r="CR66" s="331"/>
      <c r="CS66" s="331"/>
      <c r="CT66" s="331"/>
      <c r="CU66" s="331"/>
      <c r="CV66" s="331"/>
      <c r="CW66" s="331"/>
      <c r="CX66" s="331"/>
      <c r="CY66" s="331"/>
      <c r="CZ66" s="331"/>
      <c r="DA66" s="331"/>
      <c r="DB66" s="331"/>
      <c r="DC66" s="331"/>
      <c r="DD66" s="332"/>
      <c r="DE66" s="95">
        <v>0</v>
      </c>
      <c r="DF66" s="144" t="str">
        <f>IF(DE66&lt;=DE64,"ВЕРНО","ЛОЖЬ")</f>
        <v>ВЕРНО</v>
      </c>
      <c r="DG66" s="144"/>
      <c r="DH66" s="50" t="s">
        <v>365</v>
      </c>
      <c r="DI66" s="65"/>
    </row>
    <row r="67" spans="1:113" ht="15">
      <c r="A67" s="410" t="s">
        <v>44</v>
      </c>
      <c r="B67" s="411"/>
      <c r="C67" s="411"/>
      <c r="D67" s="411"/>
      <c r="E67" s="411"/>
      <c r="F67" s="411"/>
      <c r="G67" s="411"/>
      <c r="H67" s="411"/>
      <c r="I67" s="411"/>
      <c r="J67" s="411"/>
      <c r="K67" s="411"/>
      <c r="L67" s="411"/>
      <c r="M67" s="411"/>
      <c r="N67" s="411"/>
      <c r="O67" s="411"/>
      <c r="P67" s="411"/>
      <c r="Q67" s="411"/>
      <c r="R67" s="411"/>
      <c r="S67" s="411"/>
      <c r="T67" s="411"/>
      <c r="U67" s="411"/>
      <c r="V67" s="411"/>
      <c r="W67" s="411"/>
      <c r="X67" s="411"/>
      <c r="Y67" s="411"/>
      <c r="Z67" s="411"/>
      <c r="AA67" s="411"/>
      <c r="AB67" s="411"/>
      <c r="AC67" s="411"/>
      <c r="AD67" s="411"/>
      <c r="AE67" s="411"/>
      <c r="AF67" s="411"/>
      <c r="AG67" s="411"/>
      <c r="AH67" s="411"/>
      <c r="AI67" s="411"/>
      <c r="AJ67" s="411"/>
      <c r="AK67" s="411"/>
      <c r="AL67" s="411"/>
      <c r="AM67" s="411"/>
      <c r="AN67" s="411"/>
      <c r="AO67" s="411"/>
      <c r="AP67" s="411"/>
      <c r="AQ67" s="411"/>
      <c r="AR67" s="411"/>
      <c r="AS67" s="411"/>
      <c r="AT67" s="411"/>
      <c r="AU67" s="411"/>
      <c r="AV67" s="411"/>
      <c r="AW67" s="411"/>
      <c r="AX67" s="411"/>
      <c r="AY67" s="411"/>
      <c r="AZ67" s="411"/>
      <c r="BA67" s="411"/>
      <c r="BB67" s="411"/>
      <c r="BC67" s="411"/>
      <c r="BD67" s="411"/>
      <c r="BE67" s="411"/>
      <c r="BF67" s="411"/>
      <c r="BG67" s="411"/>
      <c r="BH67" s="411"/>
      <c r="BI67" s="411"/>
      <c r="BJ67" s="411"/>
      <c r="BK67" s="411"/>
      <c r="BL67" s="411"/>
      <c r="BM67" s="411"/>
      <c r="BN67" s="411"/>
      <c r="BO67" s="411"/>
      <c r="BP67" s="411"/>
      <c r="BQ67" s="411"/>
      <c r="BR67" s="411"/>
      <c r="BS67" s="411"/>
      <c r="BT67" s="411"/>
      <c r="BU67" s="411"/>
      <c r="BV67" s="411"/>
      <c r="BW67" s="411"/>
      <c r="BX67" s="411"/>
      <c r="BY67" s="411"/>
      <c r="BZ67" s="411"/>
      <c r="CA67" s="412"/>
      <c r="CB67" s="327" t="s">
        <v>69</v>
      </c>
      <c r="CC67" s="328"/>
      <c r="CD67" s="328"/>
      <c r="CE67" s="328"/>
      <c r="CF67" s="328"/>
      <c r="CG67" s="328"/>
      <c r="CH67" s="328"/>
      <c r="CI67" s="328"/>
      <c r="CJ67" s="328"/>
      <c r="CK67" s="328"/>
      <c r="CL67" s="329"/>
      <c r="CM67" s="330" t="s">
        <v>128</v>
      </c>
      <c r="CN67" s="331"/>
      <c r="CO67" s="331"/>
      <c r="CP67" s="331"/>
      <c r="CQ67" s="331"/>
      <c r="CR67" s="331"/>
      <c r="CS67" s="331"/>
      <c r="CT67" s="331"/>
      <c r="CU67" s="331"/>
      <c r="CV67" s="331"/>
      <c r="CW67" s="331"/>
      <c r="CX67" s="331"/>
      <c r="CY67" s="331"/>
      <c r="CZ67" s="331"/>
      <c r="DA67" s="331"/>
      <c r="DB67" s="331"/>
      <c r="DC67" s="331"/>
      <c r="DD67" s="332"/>
      <c r="DE67" s="95">
        <v>0</v>
      </c>
      <c r="DF67" s="143"/>
      <c r="DG67" s="144"/>
      <c r="DH67" s="50"/>
      <c r="DI67" s="65"/>
    </row>
    <row r="68" spans="1:113" ht="15">
      <c r="A68" s="387" t="s">
        <v>45</v>
      </c>
      <c r="B68" s="388"/>
      <c r="C68" s="388"/>
      <c r="D68" s="388"/>
      <c r="E68" s="388"/>
      <c r="F68" s="388"/>
      <c r="G68" s="388"/>
      <c r="H68" s="388"/>
      <c r="I68" s="388"/>
      <c r="J68" s="388"/>
      <c r="K68" s="388"/>
      <c r="L68" s="388"/>
      <c r="M68" s="388"/>
      <c r="N68" s="388"/>
      <c r="O68" s="388"/>
      <c r="P68" s="388"/>
      <c r="Q68" s="388"/>
      <c r="R68" s="388"/>
      <c r="S68" s="388"/>
      <c r="T68" s="388"/>
      <c r="U68" s="388"/>
      <c r="V68" s="388"/>
      <c r="W68" s="388"/>
      <c r="X68" s="388"/>
      <c r="Y68" s="388"/>
      <c r="Z68" s="388"/>
      <c r="AA68" s="388"/>
      <c r="AB68" s="388"/>
      <c r="AC68" s="388"/>
      <c r="AD68" s="388"/>
      <c r="AE68" s="388"/>
      <c r="AF68" s="388"/>
      <c r="AG68" s="388"/>
      <c r="AH68" s="388"/>
      <c r="AI68" s="388"/>
      <c r="AJ68" s="388"/>
      <c r="AK68" s="388"/>
      <c r="AL68" s="388"/>
      <c r="AM68" s="388"/>
      <c r="AN68" s="388"/>
      <c r="AO68" s="388"/>
      <c r="AP68" s="388"/>
      <c r="AQ68" s="388"/>
      <c r="AR68" s="388"/>
      <c r="AS68" s="388"/>
      <c r="AT68" s="388"/>
      <c r="AU68" s="388"/>
      <c r="AV68" s="388"/>
      <c r="AW68" s="388"/>
      <c r="AX68" s="388"/>
      <c r="AY68" s="388"/>
      <c r="AZ68" s="388"/>
      <c r="BA68" s="388"/>
      <c r="BB68" s="388"/>
      <c r="BC68" s="388"/>
      <c r="BD68" s="388"/>
      <c r="BE68" s="388"/>
      <c r="BF68" s="388"/>
      <c r="BG68" s="388"/>
      <c r="BH68" s="388"/>
      <c r="BI68" s="388"/>
      <c r="BJ68" s="388"/>
      <c r="BK68" s="388"/>
      <c r="BL68" s="388"/>
      <c r="BM68" s="388"/>
      <c r="BN68" s="388"/>
      <c r="BO68" s="388"/>
      <c r="BP68" s="388"/>
      <c r="BQ68" s="388"/>
      <c r="BR68" s="388"/>
      <c r="BS68" s="388"/>
      <c r="BT68" s="388"/>
      <c r="BU68" s="388"/>
      <c r="BV68" s="388"/>
      <c r="BW68" s="388"/>
      <c r="BX68" s="388"/>
      <c r="BY68" s="388"/>
      <c r="BZ68" s="388"/>
      <c r="CA68" s="389"/>
      <c r="CB68" s="327" t="s">
        <v>70</v>
      </c>
      <c r="CC68" s="328"/>
      <c r="CD68" s="328"/>
      <c r="CE68" s="328"/>
      <c r="CF68" s="328"/>
      <c r="CG68" s="328"/>
      <c r="CH68" s="328"/>
      <c r="CI68" s="328"/>
      <c r="CJ68" s="328"/>
      <c r="CK68" s="328"/>
      <c r="CL68" s="329"/>
      <c r="CM68" s="330" t="s">
        <v>128</v>
      </c>
      <c r="CN68" s="331"/>
      <c r="CO68" s="331"/>
      <c r="CP68" s="331"/>
      <c r="CQ68" s="331"/>
      <c r="CR68" s="331"/>
      <c r="CS68" s="331"/>
      <c r="CT68" s="331"/>
      <c r="CU68" s="331"/>
      <c r="CV68" s="331"/>
      <c r="CW68" s="331"/>
      <c r="CX68" s="331"/>
      <c r="CY68" s="331"/>
      <c r="CZ68" s="331"/>
      <c r="DA68" s="331"/>
      <c r="DB68" s="331"/>
      <c r="DC68" s="331"/>
      <c r="DD68" s="332"/>
      <c r="DE68" s="95">
        <v>0</v>
      </c>
      <c r="DF68" s="144" t="str">
        <f>IF(DE68&lt;=DE67,"ВЕРНО","ЛОЖЬ")</f>
        <v>ВЕРНО</v>
      </c>
      <c r="DG68" s="144"/>
      <c r="DH68" s="50" t="s">
        <v>366</v>
      </c>
      <c r="DI68" s="65"/>
    </row>
    <row r="69" spans="1:113" ht="15">
      <c r="A69" s="410" t="s">
        <v>46</v>
      </c>
      <c r="B69" s="411"/>
      <c r="C69" s="411"/>
      <c r="D69" s="411"/>
      <c r="E69" s="411"/>
      <c r="F69" s="411"/>
      <c r="G69" s="411"/>
      <c r="H69" s="411"/>
      <c r="I69" s="411"/>
      <c r="J69" s="411"/>
      <c r="K69" s="411"/>
      <c r="L69" s="411"/>
      <c r="M69" s="411"/>
      <c r="N69" s="411"/>
      <c r="O69" s="411"/>
      <c r="P69" s="411"/>
      <c r="Q69" s="411"/>
      <c r="R69" s="411"/>
      <c r="S69" s="411"/>
      <c r="T69" s="411"/>
      <c r="U69" s="411"/>
      <c r="V69" s="411"/>
      <c r="W69" s="411"/>
      <c r="X69" s="411"/>
      <c r="Y69" s="411"/>
      <c r="Z69" s="411"/>
      <c r="AA69" s="411"/>
      <c r="AB69" s="411"/>
      <c r="AC69" s="411"/>
      <c r="AD69" s="411"/>
      <c r="AE69" s="411"/>
      <c r="AF69" s="411"/>
      <c r="AG69" s="411"/>
      <c r="AH69" s="411"/>
      <c r="AI69" s="411"/>
      <c r="AJ69" s="411"/>
      <c r="AK69" s="411"/>
      <c r="AL69" s="411"/>
      <c r="AM69" s="411"/>
      <c r="AN69" s="411"/>
      <c r="AO69" s="411"/>
      <c r="AP69" s="411"/>
      <c r="AQ69" s="411"/>
      <c r="AR69" s="411"/>
      <c r="AS69" s="411"/>
      <c r="AT69" s="411"/>
      <c r="AU69" s="411"/>
      <c r="AV69" s="411"/>
      <c r="AW69" s="411"/>
      <c r="AX69" s="411"/>
      <c r="AY69" s="411"/>
      <c r="AZ69" s="411"/>
      <c r="BA69" s="411"/>
      <c r="BB69" s="411"/>
      <c r="BC69" s="411"/>
      <c r="BD69" s="411"/>
      <c r="BE69" s="411"/>
      <c r="BF69" s="411"/>
      <c r="BG69" s="411"/>
      <c r="BH69" s="411"/>
      <c r="BI69" s="411"/>
      <c r="BJ69" s="411"/>
      <c r="BK69" s="411"/>
      <c r="BL69" s="411"/>
      <c r="BM69" s="411"/>
      <c r="BN69" s="411"/>
      <c r="BO69" s="411"/>
      <c r="BP69" s="411"/>
      <c r="BQ69" s="411"/>
      <c r="BR69" s="411"/>
      <c r="BS69" s="411"/>
      <c r="BT69" s="411"/>
      <c r="BU69" s="411"/>
      <c r="BV69" s="411"/>
      <c r="BW69" s="411"/>
      <c r="BX69" s="411"/>
      <c r="BY69" s="411"/>
      <c r="BZ69" s="411"/>
      <c r="CA69" s="412"/>
      <c r="CB69" s="327" t="s">
        <v>71</v>
      </c>
      <c r="CC69" s="328"/>
      <c r="CD69" s="328"/>
      <c r="CE69" s="328"/>
      <c r="CF69" s="328"/>
      <c r="CG69" s="328"/>
      <c r="CH69" s="328"/>
      <c r="CI69" s="328"/>
      <c r="CJ69" s="328"/>
      <c r="CK69" s="328"/>
      <c r="CL69" s="329"/>
      <c r="CM69" s="330" t="s">
        <v>128</v>
      </c>
      <c r="CN69" s="331"/>
      <c r="CO69" s="331"/>
      <c r="CP69" s="331"/>
      <c r="CQ69" s="331"/>
      <c r="CR69" s="331"/>
      <c r="CS69" s="331"/>
      <c r="CT69" s="331"/>
      <c r="CU69" s="331"/>
      <c r="CV69" s="331"/>
      <c r="CW69" s="331"/>
      <c r="CX69" s="331"/>
      <c r="CY69" s="331"/>
      <c r="CZ69" s="331"/>
      <c r="DA69" s="331"/>
      <c r="DB69" s="331"/>
      <c r="DC69" s="331"/>
      <c r="DD69" s="332"/>
      <c r="DE69" s="95">
        <v>0</v>
      </c>
      <c r="DF69" s="144" t="str">
        <f>IF(DE69&gt;=(DE70+DE71),"ВЕРНО","ЛОЖЬ")</f>
        <v>ВЕРНО</v>
      </c>
      <c r="DG69" s="144"/>
      <c r="DH69" s="50" t="s">
        <v>572</v>
      </c>
      <c r="DI69" s="65"/>
    </row>
    <row r="70" spans="1:113" ht="28.5" customHeight="1">
      <c r="A70" s="396" t="s">
        <v>335</v>
      </c>
      <c r="B70" s="397"/>
      <c r="C70" s="397"/>
      <c r="D70" s="397"/>
      <c r="E70" s="397"/>
      <c r="F70" s="397"/>
      <c r="G70" s="397"/>
      <c r="H70" s="397"/>
      <c r="I70" s="397"/>
      <c r="J70" s="397"/>
      <c r="K70" s="397"/>
      <c r="L70" s="397"/>
      <c r="M70" s="397"/>
      <c r="N70" s="397"/>
      <c r="O70" s="397"/>
      <c r="P70" s="397"/>
      <c r="Q70" s="397"/>
      <c r="R70" s="397"/>
      <c r="S70" s="397"/>
      <c r="T70" s="397"/>
      <c r="U70" s="397"/>
      <c r="V70" s="397"/>
      <c r="W70" s="397"/>
      <c r="X70" s="397"/>
      <c r="Y70" s="397"/>
      <c r="Z70" s="397"/>
      <c r="AA70" s="397"/>
      <c r="AB70" s="397"/>
      <c r="AC70" s="397"/>
      <c r="AD70" s="397"/>
      <c r="AE70" s="397"/>
      <c r="AF70" s="397"/>
      <c r="AG70" s="397"/>
      <c r="AH70" s="397"/>
      <c r="AI70" s="397"/>
      <c r="AJ70" s="397"/>
      <c r="AK70" s="397"/>
      <c r="AL70" s="397"/>
      <c r="AM70" s="397"/>
      <c r="AN70" s="397"/>
      <c r="AO70" s="397"/>
      <c r="AP70" s="397"/>
      <c r="AQ70" s="397"/>
      <c r="AR70" s="397"/>
      <c r="AS70" s="397"/>
      <c r="AT70" s="397"/>
      <c r="AU70" s="397"/>
      <c r="AV70" s="397"/>
      <c r="AW70" s="397"/>
      <c r="AX70" s="397"/>
      <c r="AY70" s="397"/>
      <c r="AZ70" s="397"/>
      <c r="BA70" s="397"/>
      <c r="BB70" s="397"/>
      <c r="BC70" s="397"/>
      <c r="BD70" s="397"/>
      <c r="BE70" s="397"/>
      <c r="BF70" s="397"/>
      <c r="BG70" s="397"/>
      <c r="BH70" s="397"/>
      <c r="BI70" s="397"/>
      <c r="BJ70" s="397"/>
      <c r="BK70" s="397"/>
      <c r="BL70" s="397"/>
      <c r="BM70" s="397"/>
      <c r="BN70" s="397"/>
      <c r="BO70" s="397"/>
      <c r="BP70" s="397"/>
      <c r="BQ70" s="397"/>
      <c r="BR70" s="397"/>
      <c r="BS70" s="397"/>
      <c r="BT70" s="397"/>
      <c r="BU70" s="397"/>
      <c r="BV70" s="397"/>
      <c r="BW70" s="397"/>
      <c r="BX70" s="397"/>
      <c r="BY70" s="397"/>
      <c r="BZ70" s="397"/>
      <c r="CA70" s="398"/>
      <c r="CB70" s="327" t="s">
        <v>73</v>
      </c>
      <c r="CC70" s="328"/>
      <c r="CD70" s="328"/>
      <c r="CE70" s="328"/>
      <c r="CF70" s="328"/>
      <c r="CG70" s="328"/>
      <c r="CH70" s="328"/>
      <c r="CI70" s="328"/>
      <c r="CJ70" s="328"/>
      <c r="CK70" s="328"/>
      <c r="CL70" s="329"/>
      <c r="CM70" s="330" t="s">
        <v>128</v>
      </c>
      <c r="CN70" s="331"/>
      <c r="CO70" s="331"/>
      <c r="CP70" s="331"/>
      <c r="CQ70" s="331"/>
      <c r="CR70" s="331"/>
      <c r="CS70" s="331"/>
      <c r="CT70" s="331"/>
      <c r="CU70" s="331"/>
      <c r="CV70" s="331"/>
      <c r="CW70" s="331"/>
      <c r="CX70" s="331"/>
      <c r="CY70" s="331"/>
      <c r="CZ70" s="331"/>
      <c r="DA70" s="331"/>
      <c r="DB70" s="331"/>
      <c r="DC70" s="331"/>
      <c r="DD70" s="332"/>
      <c r="DE70" s="95">
        <v>0</v>
      </c>
      <c r="DF70" s="144"/>
      <c r="DG70" s="144"/>
      <c r="DH70" s="126"/>
      <c r="DI70" s="65"/>
    </row>
    <row r="71" spans="1:113" ht="28.5" customHeight="1">
      <c r="A71" s="396" t="s">
        <v>174</v>
      </c>
      <c r="B71" s="397"/>
      <c r="C71" s="397"/>
      <c r="D71" s="397"/>
      <c r="E71" s="397"/>
      <c r="F71" s="397"/>
      <c r="G71" s="397"/>
      <c r="H71" s="397"/>
      <c r="I71" s="397"/>
      <c r="J71" s="397"/>
      <c r="K71" s="397"/>
      <c r="L71" s="397"/>
      <c r="M71" s="397"/>
      <c r="N71" s="397"/>
      <c r="O71" s="397"/>
      <c r="P71" s="397"/>
      <c r="Q71" s="397"/>
      <c r="R71" s="397"/>
      <c r="S71" s="397"/>
      <c r="T71" s="397"/>
      <c r="U71" s="397"/>
      <c r="V71" s="397"/>
      <c r="W71" s="397"/>
      <c r="X71" s="397"/>
      <c r="Y71" s="397"/>
      <c r="Z71" s="397"/>
      <c r="AA71" s="397"/>
      <c r="AB71" s="397"/>
      <c r="AC71" s="397"/>
      <c r="AD71" s="397"/>
      <c r="AE71" s="397"/>
      <c r="AF71" s="397"/>
      <c r="AG71" s="397"/>
      <c r="AH71" s="397"/>
      <c r="AI71" s="397"/>
      <c r="AJ71" s="397"/>
      <c r="AK71" s="397"/>
      <c r="AL71" s="397"/>
      <c r="AM71" s="397"/>
      <c r="AN71" s="397"/>
      <c r="AO71" s="397"/>
      <c r="AP71" s="397"/>
      <c r="AQ71" s="397"/>
      <c r="AR71" s="397"/>
      <c r="AS71" s="397"/>
      <c r="AT71" s="397"/>
      <c r="AU71" s="397"/>
      <c r="AV71" s="397"/>
      <c r="AW71" s="397"/>
      <c r="AX71" s="397"/>
      <c r="AY71" s="397"/>
      <c r="AZ71" s="397"/>
      <c r="BA71" s="397"/>
      <c r="BB71" s="397"/>
      <c r="BC71" s="397"/>
      <c r="BD71" s="397"/>
      <c r="BE71" s="397"/>
      <c r="BF71" s="397"/>
      <c r="BG71" s="397"/>
      <c r="BH71" s="397"/>
      <c r="BI71" s="397"/>
      <c r="BJ71" s="397"/>
      <c r="BK71" s="397"/>
      <c r="BL71" s="397"/>
      <c r="BM71" s="397"/>
      <c r="BN71" s="397"/>
      <c r="BO71" s="397"/>
      <c r="BP71" s="397"/>
      <c r="BQ71" s="397"/>
      <c r="BR71" s="397"/>
      <c r="BS71" s="397"/>
      <c r="BT71" s="397"/>
      <c r="BU71" s="397"/>
      <c r="BV71" s="397"/>
      <c r="BW71" s="397"/>
      <c r="BX71" s="397"/>
      <c r="BY71" s="397"/>
      <c r="BZ71" s="397"/>
      <c r="CA71" s="398"/>
      <c r="CB71" s="327" t="s">
        <v>75</v>
      </c>
      <c r="CC71" s="328"/>
      <c r="CD71" s="328"/>
      <c r="CE71" s="328"/>
      <c r="CF71" s="328"/>
      <c r="CG71" s="328"/>
      <c r="CH71" s="328"/>
      <c r="CI71" s="328"/>
      <c r="CJ71" s="328"/>
      <c r="CK71" s="328"/>
      <c r="CL71" s="329"/>
      <c r="CM71" s="330" t="s">
        <v>128</v>
      </c>
      <c r="CN71" s="331"/>
      <c r="CO71" s="331"/>
      <c r="CP71" s="331"/>
      <c r="CQ71" s="331"/>
      <c r="CR71" s="331"/>
      <c r="CS71" s="331"/>
      <c r="CT71" s="331"/>
      <c r="CU71" s="331"/>
      <c r="CV71" s="331"/>
      <c r="CW71" s="331"/>
      <c r="CX71" s="331"/>
      <c r="CY71" s="331"/>
      <c r="CZ71" s="331"/>
      <c r="DA71" s="331"/>
      <c r="DB71" s="331"/>
      <c r="DC71" s="331"/>
      <c r="DD71" s="332"/>
      <c r="DE71" s="95">
        <v>0</v>
      </c>
      <c r="DF71" s="144"/>
      <c r="DG71" s="144"/>
      <c r="DH71" s="126"/>
      <c r="DI71" s="65"/>
    </row>
    <row r="72" spans="1:113" ht="49.5" customHeight="1">
      <c r="A72" s="430" t="s">
        <v>425</v>
      </c>
      <c r="B72" s="431"/>
      <c r="C72" s="431"/>
      <c r="D72" s="431"/>
      <c r="E72" s="431"/>
      <c r="F72" s="431"/>
      <c r="G72" s="431"/>
      <c r="H72" s="431"/>
      <c r="I72" s="431"/>
      <c r="J72" s="431"/>
      <c r="K72" s="431"/>
      <c r="L72" s="431"/>
      <c r="M72" s="431"/>
      <c r="N72" s="431"/>
      <c r="O72" s="431"/>
      <c r="P72" s="431"/>
      <c r="Q72" s="431"/>
      <c r="R72" s="431"/>
      <c r="S72" s="431"/>
      <c r="T72" s="431"/>
      <c r="U72" s="431"/>
      <c r="V72" s="431"/>
      <c r="W72" s="431"/>
      <c r="X72" s="431"/>
      <c r="Y72" s="431"/>
      <c r="Z72" s="431"/>
      <c r="AA72" s="431"/>
      <c r="AB72" s="431"/>
      <c r="AC72" s="431"/>
      <c r="AD72" s="431"/>
      <c r="AE72" s="431"/>
      <c r="AF72" s="431"/>
      <c r="AG72" s="431"/>
      <c r="AH72" s="431"/>
      <c r="AI72" s="431"/>
      <c r="AJ72" s="431"/>
      <c r="AK72" s="431"/>
      <c r="AL72" s="431"/>
      <c r="AM72" s="431"/>
      <c r="AN72" s="431"/>
      <c r="AO72" s="431"/>
      <c r="AP72" s="431"/>
      <c r="AQ72" s="431"/>
      <c r="AR72" s="431"/>
      <c r="AS72" s="431"/>
      <c r="AT72" s="431"/>
      <c r="AU72" s="431"/>
      <c r="AV72" s="431"/>
      <c r="AW72" s="431"/>
      <c r="AX72" s="431"/>
      <c r="AY72" s="431"/>
      <c r="AZ72" s="431"/>
      <c r="BA72" s="431"/>
      <c r="BB72" s="431"/>
      <c r="BC72" s="431"/>
      <c r="BD72" s="431"/>
      <c r="BE72" s="431"/>
      <c r="BF72" s="431"/>
      <c r="BG72" s="431"/>
      <c r="BH72" s="431"/>
      <c r="BI72" s="431"/>
      <c r="BJ72" s="431"/>
      <c r="BK72" s="431"/>
      <c r="BL72" s="431"/>
      <c r="BM72" s="431"/>
      <c r="BN72" s="431"/>
      <c r="BO72" s="431"/>
      <c r="BP72" s="431"/>
      <c r="BQ72" s="431"/>
      <c r="BR72" s="431"/>
      <c r="BS72" s="431"/>
      <c r="BT72" s="431"/>
      <c r="BU72" s="431"/>
      <c r="BV72" s="431"/>
      <c r="BW72" s="431"/>
      <c r="BX72" s="431"/>
      <c r="BY72" s="431"/>
      <c r="BZ72" s="431"/>
      <c r="CA72" s="432"/>
      <c r="CB72" s="357" t="s">
        <v>77</v>
      </c>
      <c r="CC72" s="358"/>
      <c r="CD72" s="358"/>
      <c r="CE72" s="358"/>
      <c r="CF72" s="358"/>
      <c r="CG72" s="358"/>
      <c r="CH72" s="358"/>
      <c r="CI72" s="358"/>
      <c r="CJ72" s="358"/>
      <c r="CK72" s="358"/>
      <c r="CL72" s="359"/>
      <c r="CM72" s="330" t="s">
        <v>32</v>
      </c>
      <c r="CN72" s="331"/>
      <c r="CO72" s="331"/>
      <c r="CP72" s="331"/>
      <c r="CQ72" s="331"/>
      <c r="CR72" s="331"/>
      <c r="CS72" s="331"/>
      <c r="CT72" s="331"/>
      <c r="CU72" s="331"/>
      <c r="CV72" s="331"/>
      <c r="CW72" s="331"/>
      <c r="CX72" s="331"/>
      <c r="CY72" s="331"/>
      <c r="CZ72" s="331"/>
      <c r="DA72" s="331"/>
      <c r="DB72" s="331"/>
      <c r="DC72" s="331"/>
      <c r="DD72" s="332"/>
      <c r="DE72" s="82">
        <v>0</v>
      </c>
      <c r="DF72" s="144" t="str">
        <f>IF(DE72&lt;=(DE21-DE23),"ВЕРНО","ЛОЖЬ")</f>
        <v>ВЕРНО</v>
      </c>
      <c r="DG72" s="143"/>
      <c r="DH72" s="108" t="s">
        <v>367</v>
      </c>
      <c r="DI72" s="117" t="s">
        <v>573</v>
      </c>
    </row>
    <row r="73" spans="1:113" ht="42" customHeight="1">
      <c r="A73" s="424" t="s">
        <v>426</v>
      </c>
      <c r="B73" s="425"/>
      <c r="C73" s="425"/>
      <c r="D73" s="425"/>
      <c r="E73" s="425"/>
      <c r="F73" s="425"/>
      <c r="G73" s="425"/>
      <c r="H73" s="425"/>
      <c r="I73" s="425"/>
      <c r="J73" s="425"/>
      <c r="K73" s="425"/>
      <c r="L73" s="425"/>
      <c r="M73" s="425"/>
      <c r="N73" s="425"/>
      <c r="O73" s="425"/>
      <c r="P73" s="425"/>
      <c r="Q73" s="425"/>
      <c r="R73" s="425"/>
      <c r="S73" s="425"/>
      <c r="T73" s="425"/>
      <c r="U73" s="425"/>
      <c r="V73" s="425"/>
      <c r="W73" s="425"/>
      <c r="X73" s="425"/>
      <c r="Y73" s="425"/>
      <c r="Z73" s="425"/>
      <c r="AA73" s="425"/>
      <c r="AB73" s="425"/>
      <c r="AC73" s="425"/>
      <c r="AD73" s="425"/>
      <c r="AE73" s="425"/>
      <c r="AF73" s="425"/>
      <c r="AG73" s="425"/>
      <c r="AH73" s="425"/>
      <c r="AI73" s="425"/>
      <c r="AJ73" s="425"/>
      <c r="AK73" s="425"/>
      <c r="AL73" s="425"/>
      <c r="AM73" s="425"/>
      <c r="AN73" s="425"/>
      <c r="AO73" s="425"/>
      <c r="AP73" s="425"/>
      <c r="AQ73" s="425"/>
      <c r="AR73" s="425"/>
      <c r="AS73" s="425"/>
      <c r="AT73" s="425"/>
      <c r="AU73" s="425"/>
      <c r="AV73" s="425"/>
      <c r="AW73" s="425"/>
      <c r="AX73" s="425"/>
      <c r="AY73" s="425"/>
      <c r="AZ73" s="425"/>
      <c r="BA73" s="425"/>
      <c r="BB73" s="425"/>
      <c r="BC73" s="425"/>
      <c r="BD73" s="425"/>
      <c r="BE73" s="425"/>
      <c r="BF73" s="425"/>
      <c r="BG73" s="425"/>
      <c r="BH73" s="425"/>
      <c r="BI73" s="425"/>
      <c r="BJ73" s="425"/>
      <c r="BK73" s="425"/>
      <c r="BL73" s="425"/>
      <c r="BM73" s="425"/>
      <c r="BN73" s="425"/>
      <c r="BO73" s="425"/>
      <c r="BP73" s="425"/>
      <c r="BQ73" s="425"/>
      <c r="BR73" s="425"/>
      <c r="BS73" s="425"/>
      <c r="BT73" s="425"/>
      <c r="BU73" s="425"/>
      <c r="BV73" s="425"/>
      <c r="BW73" s="425"/>
      <c r="BX73" s="425"/>
      <c r="BY73" s="425"/>
      <c r="BZ73" s="425"/>
      <c r="CA73" s="426"/>
      <c r="CB73" s="327" t="s">
        <v>79</v>
      </c>
      <c r="CC73" s="328"/>
      <c r="CD73" s="328"/>
      <c r="CE73" s="328"/>
      <c r="CF73" s="328"/>
      <c r="CG73" s="328"/>
      <c r="CH73" s="328"/>
      <c r="CI73" s="328"/>
      <c r="CJ73" s="328"/>
      <c r="CK73" s="328"/>
      <c r="CL73" s="329"/>
      <c r="CM73" s="330" t="s">
        <v>128</v>
      </c>
      <c r="CN73" s="331"/>
      <c r="CO73" s="331"/>
      <c r="CP73" s="331"/>
      <c r="CQ73" s="331"/>
      <c r="CR73" s="331"/>
      <c r="CS73" s="331"/>
      <c r="CT73" s="331"/>
      <c r="CU73" s="331"/>
      <c r="CV73" s="331"/>
      <c r="CW73" s="331"/>
      <c r="CX73" s="331"/>
      <c r="CY73" s="331"/>
      <c r="CZ73" s="331"/>
      <c r="DA73" s="331"/>
      <c r="DB73" s="331"/>
      <c r="DC73" s="331"/>
      <c r="DD73" s="332"/>
      <c r="DE73" s="95">
        <v>0</v>
      </c>
      <c r="DF73" s="144" t="str">
        <f>IF(DE73&lt;=(DE22-DE59),"ВЕРНО","ЛОЖЬ")</f>
        <v>ВЕРНО</v>
      </c>
      <c r="DG73" s="144"/>
      <c r="DH73" s="108" t="s">
        <v>368</v>
      </c>
      <c r="DI73" s="117" t="s">
        <v>557</v>
      </c>
    </row>
    <row r="74" spans="1:113" ht="36.75" customHeight="1">
      <c r="A74" s="256" t="s">
        <v>593</v>
      </c>
      <c r="B74" s="257"/>
      <c r="C74" s="257"/>
      <c r="D74" s="257"/>
      <c r="E74" s="257"/>
      <c r="F74" s="257"/>
      <c r="G74" s="257"/>
      <c r="H74" s="257"/>
      <c r="I74" s="257"/>
      <c r="J74" s="257"/>
      <c r="K74" s="257"/>
      <c r="L74" s="257"/>
      <c r="M74" s="257"/>
      <c r="N74" s="257"/>
      <c r="O74" s="257"/>
      <c r="P74" s="257"/>
      <c r="Q74" s="257"/>
      <c r="R74" s="257"/>
      <c r="S74" s="257"/>
      <c r="T74" s="257"/>
      <c r="U74" s="257"/>
      <c r="V74" s="257"/>
      <c r="W74" s="257"/>
      <c r="X74" s="257"/>
      <c r="Y74" s="257"/>
      <c r="Z74" s="257"/>
      <c r="AA74" s="257"/>
      <c r="AB74" s="257"/>
      <c r="AC74" s="257"/>
      <c r="AD74" s="257"/>
      <c r="AE74" s="257"/>
      <c r="AF74" s="257"/>
      <c r="AG74" s="257"/>
      <c r="AH74" s="257"/>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8"/>
      <c r="CB74" s="259" t="s">
        <v>594</v>
      </c>
      <c r="CC74" s="260"/>
      <c r="CD74" s="260"/>
      <c r="CE74" s="260"/>
      <c r="CF74" s="260"/>
      <c r="CG74" s="260"/>
      <c r="CH74" s="260"/>
      <c r="CI74" s="260"/>
      <c r="CJ74" s="260"/>
      <c r="CK74" s="260"/>
      <c r="CL74" s="261"/>
      <c r="CM74" s="427" t="s">
        <v>32</v>
      </c>
      <c r="CN74" s="428"/>
      <c r="CO74" s="428"/>
      <c r="CP74" s="428"/>
      <c r="CQ74" s="428"/>
      <c r="CR74" s="428"/>
      <c r="CS74" s="428"/>
      <c r="CT74" s="428"/>
      <c r="CU74" s="428"/>
      <c r="CV74" s="428"/>
      <c r="CW74" s="428"/>
      <c r="CX74" s="428"/>
      <c r="CY74" s="428"/>
      <c r="CZ74" s="428"/>
      <c r="DA74" s="428"/>
      <c r="DB74" s="428"/>
      <c r="DC74" s="428"/>
      <c r="DD74" s="429"/>
      <c r="DE74" s="164">
        <f>DE6-(DE23+DE72)</f>
        <v>0</v>
      </c>
      <c r="DF74" s="144" t="str">
        <f>IF(DE74&gt;=0,"ВЕРНО","ЛОЖЬ")</f>
        <v>ВЕРНО</v>
      </c>
      <c r="DG74" s="243" t="s">
        <v>600</v>
      </c>
      <c r="DH74" s="163" t="s">
        <v>597</v>
      </c>
      <c r="DI74" s="245" t="s">
        <v>599</v>
      </c>
    </row>
    <row r="75" spans="1:113" ht="45.75" customHeight="1">
      <c r="A75" s="256" t="s">
        <v>596</v>
      </c>
      <c r="B75" s="257"/>
      <c r="C75" s="257"/>
      <c r="D75" s="257"/>
      <c r="E75" s="257"/>
      <c r="F75" s="257"/>
      <c r="G75" s="257"/>
      <c r="H75" s="257"/>
      <c r="I75" s="257"/>
      <c r="J75" s="257"/>
      <c r="K75" s="257"/>
      <c r="L75" s="257"/>
      <c r="M75" s="257"/>
      <c r="N75" s="257"/>
      <c r="O75" s="257"/>
      <c r="P75" s="257"/>
      <c r="Q75" s="257"/>
      <c r="R75" s="257"/>
      <c r="S75" s="257"/>
      <c r="T75" s="257"/>
      <c r="U75" s="257"/>
      <c r="V75" s="257"/>
      <c r="W75" s="257"/>
      <c r="X75" s="257"/>
      <c r="Y75" s="257"/>
      <c r="Z75" s="257"/>
      <c r="AA75" s="257"/>
      <c r="AB75" s="257"/>
      <c r="AC75" s="257"/>
      <c r="AD75" s="257"/>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8"/>
      <c r="CB75" s="259" t="s">
        <v>595</v>
      </c>
      <c r="CC75" s="260"/>
      <c r="CD75" s="260"/>
      <c r="CE75" s="260"/>
      <c r="CF75" s="260"/>
      <c r="CG75" s="260"/>
      <c r="CH75" s="260"/>
      <c r="CI75" s="260"/>
      <c r="CJ75" s="260"/>
      <c r="CK75" s="260"/>
      <c r="CL75" s="261"/>
      <c r="CM75" s="427" t="s">
        <v>128</v>
      </c>
      <c r="CN75" s="428"/>
      <c r="CO75" s="428"/>
      <c r="CP75" s="428"/>
      <c r="CQ75" s="428"/>
      <c r="CR75" s="428"/>
      <c r="CS75" s="428"/>
      <c r="CT75" s="428"/>
      <c r="CU75" s="428"/>
      <c r="CV75" s="428"/>
      <c r="CW75" s="428"/>
      <c r="CX75" s="428"/>
      <c r="CY75" s="428"/>
      <c r="CZ75" s="428"/>
      <c r="DA75" s="428"/>
      <c r="DB75" s="428"/>
      <c r="DC75" s="428"/>
      <c r="DD75" s="429"/>
      <c r="DE75" s="164">
        <f>DE8-(DE59+DE73)</f>
        <v>0</v>
      </c>
      <c r="DF75" s="144" t="str">
        <f>IF(DE75&gt;=0,"ВЕРНО","ЛОЖЬ")</f>
        <v>ВЕРНО</v>
      </c>
      <c r="DG75" s="244"/>
      <c r="DH75" s="163" t="s">
        <v>598</v>
      </c>
      <c r="DI75" s="246"/>
    </row>
    <row r="76" spans="1:113" ht="15">
      <c r="A76" s="324" t="s">
        <v>158</v>
      </c>
      <c r="B76" s="325"/>
      <c r="C76" s="325"/>
      <c r="D76" s="325"/>
      <c r="E76" s="325"/>
      <c r="F76" s="325"/>
      <c r="G76" s="325"/>
      <c r="H76" s="325"/>
      <c r="I76" s="325"/>
      <c r="J76" s="325"/>
      <c r="K76" s="325"/>
      <c r="L76" s="325"/>
      <c r="M76" s="325"/>
      <c r="N76" s="325"/>
      <c r="O76" s="325"/>
      <c r="P76" s="325"/>
      <c r="Q76" s="325"/>
      <c r="R76" s="325"/>
      <c r="S76" s="325"/>
      <c r="T76" s="325"/>
      <c r="U76" s="325"/>
      <c r="V76" s="325"/>
      <c r="W76" s="325"/>
      <c r="X76" s="325"/>
      <c r="Y76" s="325"/>
      <c r="Z76" s="325"/>
      <c r="AA76" s="325"/>
      <c r="AB76" s="325"/>
      <c r="AC76" s="325"/>
      <c r="AD76" s="325"/>
      <c r="AE76" s="325"/>
      <c r="AF76" s="325"/>
      <c r="AG76" s="325"/>
      <c r="AH76" s="325"/>
      <c r="AI76" s="325"/>
      <c r="AJ76" s="325"/>
      <c r="AK76" s="325"/>
      <c r="AL76" s="325"/>
      <c r="AM76" s="325"/>
      <c r="AN76" s="325"/>
      <c r="AO76" s="325"/>
      <c r="AP76" s="325"/>
      <c r="AQ76" s="325"/>
      <c r="AR76" s="325"/>
      <c r="AS76" s="325"/>
      <c r="AT76" s="325"/>
      <c r="AU76" s="325"/>
      <c r="AV76" s="325"/>
      <c r="AW76" s="325"/>
      <c r="AX76" s="325"/>
      <c r="AY76" s="325"/>
      <c r="AZ76" s="325"/>
      <c r="BA76" s="325"/>
      <c r="BB76" s="325"/>
      <c r="BC76" s="325"/>
      <c r="BD76" s="325"/>
      <c r="BE76" s="325"/>
      <c r="BF76" s="325"/>
      <c r="BG76" s="325"/>
      <c r="BH76" s="325"/>
      <c r="BI76" s="325"/>
      <c r="BJ76" s="325"/>
      <c r="BK76" s="325"/>
      <c r="BL76" s="325"/>
      <c r="BM76" s="325"/>
      <c r="BN76" s="325"/>
      <c r="BO76" s="325"/>
      <c r="BP76" s="325"/>
      <c r="BQ76" s="325"/>
      <c r="BR76" s="325"/>
      <c r="BS76" s="325"/>
      <c r="BT76" s="325"/>
      <c r="BU76" s="325"/>
      <c r="BV76" s="325"/>
      <c r="BW76" s="325"/>
      <c r="BX76" s="325"/>
      <c r="BY76" s="325"/>
      <c r="BZ76" s="325"/>
      <c r="CA76" s="326"/>
      <c r="CB76" s="327" t="s">
        <v>273</v>
      </c>
      <c r="CC76" s="328"/>
      <c r="CD76" s="328"/>
      <c r="CE76" s="328"/>
      <c r="CF76" s="328"/>
      <c r="CG76" s="328"/>
      <c r="CH76" s="328"/>
      <c r="CI76" s="328"/>
      <c r="CJ76" s="328"/>
      <c r="CK76" s="328"/>
      <c r="CL76" s="329"/>
      <c r="CM76" s="330" t="s">
        <v>32</v>
      </c>
      <c r="CN76" s="331"/>
      <c r="CO76" s="331"/>
      <c r="CP76" s="331"/>
      <c r="CQ76" s="331"/>
      <c r="CR76" s="331"/>
      <c r="CS76" s="331"/>
      <c r="CT76" s="331"/>
      <c r="CU76" s="331"/>
      <c r="CV76" s="331"/>
      <c r="CW76" s="331"/>
      <c r="CX76" s="331"/>
      <c r="CY76" s="331"/>
      <c r="CZ76" s="331"/>
      <c r="DA76" s="331"/>
      <c r="DB76" s="331"/>
      <c r="DC76" s="331"/>
      <c r="DD76" s="332"/>
      <c r="DE76" s="82">
        <v>2</v>
      </c>
      <c r="DF76" s="143"/>
      <c r="DG76" s="143"/>
      <c r="DH76" s="109"/>
      <c r="DI76" s="65" t="s">
        <v>427</v>
      </c>
    </row>
    <row r="77" spans="1:113" ht="15">
      <c r="A77" s="324" t="s">
        <v>72</v>
      </c>
      <c r="B77" s="325"/>
      <c r="C77" s="325"/>
      <c r="D77" s="325"/>
      <c r="E77" s="325"/>
      <c r="F77" s="325"/>
      <c r="G77" s="325"/>
      <c r="H77" s="325"/>
      <c r="I77" s="325"/>
      <c r="J77" s="325"/>
      <c r="K77" s="325"/>
      <c r="L77" s="325"/>
      <c r="M77" s="325"/>
      <c r="N77" s="325"/>
      <c r="O77" s="325"/>
      <c r="P77" s="325"/>
      <c r="Q77" s="325"/>
      <c r="R77" s="325"/>
      <c r="S77" s="325"/>
      <c r="T77" s="325"/>
      <c r="U77" s="325"/>
      <c r="V77" s="325"/>
      <c r="W77" s="325"/>
      <c r="X77" s="325"/>
      <c r="Y77" s="325"/>
      <c r="Z77" s="325"/>
      <c r="AA77" s="325"/>
      <c r="AB77" s="325"/>
      <c r="AC77" s="325"/>
      <c r="AD77" s="325"/>
      <c r="AE77" s="325"/>
      <c r="AF77" s="325"/>
      <c r="AG77" s="325"/>
      <c r="AH77" s="325"/>
      <c r="AI77" s="325"/>
      <c r="AJ77" s="325"/>
      <c r="AK77" s="325"/>
      <c r="AL77" s="325"/>
      <c r="AM77" s="325"/>
      <c r="AN77" s="325"/>
      <c r="AO77" s="325"/>
      <c r="AP77" s="325"/>
      <c r="AQ77" s="325"/>
      <c r="AR77" s="325"/>
      <c r="AS77" s="325"/>
      <c r="AT77" s="325"/>
      <c r="AU77" s="325"/>
      <c r="AV77" s="325"/>
      <c r="AW77" s="325"/>
      <c r="AX77" s="325"/>
      <c r="AY77" s="325"/>
      <c r="AZ77" s="325"/>
      <c r="BA77" s="325"/>
      <c r="BB77" s="325"/>
      <c r="BC77" s="325"/>
      <c r="BD77" s="325"/>
      <c r="BE77" s="325"/>
      <c r="BF77" s="325"/>
      <c r="BG77" s="325"/>
      <c r="BH77" s="325"/>
      <c r="BI77" s="325"/>
      <c r="BJ77" s="325"/>
      <c r="BK77" s="325"/>
      <c r="BL77" s="325"/>
      <c r="BM77" s="325"/>
      <c r="BN77" s="325"/>
      <c r="BO77" s="325"/>
      <c r="BP77" s="325"/>
      <c r="BQ77" s="325"/>
      <c r="BR77" s="325"/>
      <c r="BS77" s="325"/>
      <c r="BT77" s="325"/>
      <c r="BU77" s="325"/>
      <c r="BV77" s="325"/>
      <c r="BW77" s="325"/>
      <c r="BX77" s="325"/>
      <c r="BY77" s="325"/>
      <c r="BZ77" s="325"/>
      <c r="CA77" s="326"/>
      <c r="CB77" s="327" t="s">
        <v>81</v>
      </c>
      <c r="CC77" s="328"/>
      <c r="CD77" s="328"/>
      <c r="CE77" s="328"/>
      <c r="CF77" s="328"/>
      <c r="CG77" s="328"/>
      <c r="CH77" s="328"/>
      <c r="CI77" s="328"/>
      <c r="CJ77" s="328"/>
      <c r="CK77" s="328"/>
      <c r="CL77" s="329"/>
      <c r="CM77" s="330" t="s">
        <v>128</v>
      </c>
      <c r="CN77" s="331"/>
      <c r="CO77" s="331"/>
      <c r="CP77" s="331"/>
      <c r="CQ77" s="331"/>
      <c r="CR77" s="331"/>
      <c r="CS77" s="331"/>
      <c r="CT77" s="331"/>
      <c r="CU77" s="331"/>
      <c r="CV77" s="331"/>
      <c r="CW77" s="331"/>
      <c r="CX77" s="331"/>
      <c r="CY77" s="331"/>
      <c r="CZ77" s="331"/>
      <c r="DA77" s="331"/>
      <c r="DB77" s="331"/>
      <c r="DC77" s="331"/>
      <c r="DD77" s="332"/>
      <c r="DE77" s="98">
        <f>SUM(DE78:DE80)</f>
        <v>1.468</v>
      </c>
      <c r="DF77" s="144" t="str">
        <f>IF(DE77=(DE78+DE80),"ВЕРНО","ЛОЖЬ")</f>
        <v>ВЕРНО</v>
      </c>
      <c r="DG77" s="144"/>
      <c r="DH77" s="50" t="s">
        <v>543</v>
      </c>
      <c r="DI77" s="65"/>
    </row>
    <row r="78" spans="1:113" ht="15">
      <c r="A78" s="420" t="s">
        <v>39</v>
      </c>
      <c r="B78" s="421"/>
      <c r="C78" s="421"/>
      <c r="D78" s="421"/>
      <c r="E78" s="421"/>
      <c r="F78" s="421"/>
      <c r="G78" s="421"/>
      <c r="H78" s="421"/>
      <c r="I78" s="421"/>
      <c r="J78" s="421"/>
      <c r="K78" s="421"/>
      <c r="L78" s="421"/>
      <c r="M78" s="421"/>
      <c r="N78" s="421"/>
      <c r="O78" s="421"/>
      <c r="P78" s="421"/>
      <c r="Q78" s="421"/>
      <c r="R78" s="421"/>
      <c r="S78" s="421"/>
      <c r="T78" s="421"/>
      <c r="U78" s="421"/>
      <c r="V78" s="421"/>
      <c r="W78" s="421"/>
      <c r="X78" s="421"/>
      <c r="Y78" s="421"/>
      <c r="Z78" s="421"/>
      <c r="AA78" s="421"/>
      <c r="AB78" s="421"/>
      <c r="AC78" s="421"/>
      <c r="AD78" s="421"/>
      <c r="AE78" s="421"/>
      <c r="AF78" s="421"/>
      <c r="AG78" s="421"/>
      <c r="AH78" s="421"/>
      <c r="AI78" s="421"/>
      <c r="AJ78" s="421"/>
      <c r="AK78" s="421"/>
      <c r="AL78" s="421"/>
      <c r="AM78" s="421"/>
      <c r="AN78" s="421"/>
      <c r="AO78" s="421"/>
      <c r="AP78" s="421"/>
      <c r="AQ78" s="421"/>
      <c r="AR78" s="421"/>
      <c r="AS78" s="421"/>
      <c r="AT78" s="421"/>
      <c r="AU78" s="421"/>
      <c r="AV78" s="421"/>
      <c r="AW78" s="421"/>
      <c r="AX78" s="421"/>
      <c r="AY78" s="421"/>
      <c r="AZ78" s="421"/>
      <c r="BA78" s="421"/>
      <c r="BB78" s="421"/>
      <c r="BC78" s="421"/>
      <c r="BD78" s="421"/>
      <c r="BE78" s="421"/>
      <c r="BF78" s="421"/>
      <c r="BG78" s="421"/>
      <c r="BH78" s="421"/>
      <c r="BI78" s="421"/>
      <c r="BJ78" s="421"/>
      <c r="BK78" s="421"/>
      <c r="BL78" s="421"/>
      <c r="BM78" s="421"/>
      <c r="BN78" s="421"/>
      <c r="BO78" s="421"/>
      <c r="BP78" s="421"/>
      <c r="BQ78" s="421"/>
      <c r="BR78" s="421"/>
      <c r="BS78" s="421"/>
      <c r="BT78" s="421"/>
      <c r="BU78" s="421"/>
      <c r="BV78" s="421"/>
      <c r="BW78" s="421"/>
      <c r="BX78" s="421"/>
      <c r="BY78" s="421"/>
      <c r="BZ78" s="421"/>
      <c r="CA78" s="422"/>
      <c r="CB78" s="287" t="s">
        <v>82</v>
      </c>
      <c r="CC78" s="288"/>
      <c r="CD78" s="288"/>
      <c r="CE78" s="288"/>
      <c r="CF78" s="288"/>
      <c r="CG78" s="288"/>
      <c r="CH78" s="288"/>
      <c r="CI78" s="288"/>
      <c r="CJ78" s="288"/>
      <c r="CK78" s="288"/>
      <c r="CL78" s="289"/>
      <c r="CM78" s="296" t="s">
        <v>128</v>
      </c>
      <c r="CN78" s="297"/>
      <c r="CO78" s="297"/>
      <c r="CP78" s="297"/>
      <c r="CQ78" s="297"/>
      <c r="CR78" s="297"/>
      <c r="CS78" s="297"/>
      <c r="CT78" s="297"/>
      <c r="CU78" s="297"/>
      <c r="CV78" s="297"/>
      <c r="CW78" s="297"/>
      <c r="CX78" s="297"/>
      <c r="CY78" s="297"/>
      <c r="CZ78" s="297"/>
      <c r="DA78" s="297"/>
      <c r="DB78" s="297"/>
      <c r="DC78" s="297"/>
      <c r="DD78" s="298"/>
      <c r="DE78" s="318">
        <v>1.468</v>
      </c>
      <c r="DF78" s="268"/>
      <c r="DG78" s="268"/>
      <c r="DH78" s="110"/>
      <c r="DI78" s="65"/>
    </row>
    <row r="79" spans="1:113" ht="15">
      <c r="A79" s="423" t="s">
        <v>74</v>
      </c>
      <c r="B79" s="423"/>
      <c r="C79" s="423"/>
      <c r="D79" s="423"/>
      <c r="E79" s="423"/>
      <c r="F79" s="423"/>
      <c r="G79" s="423"/>
      <c r="H79" s="423"/>
      <c r="I79" s="423"/>
      <c r="J79" s="423"/>
      <c r="K79" s="423"/>
      <c r="L79" s="423"/>
      <c r="M79" s="423"/>
      <c r="N79" s="423"/>
      <c r="O79" s="423"/>
      <c r="P79" s="423"/>
      <c r="Q79" s="423"/>
      <c r="R79" s="423"/>
      <c r="S79" s="423"/>
      <c r="T79" s="423"/>
      <c r="U79" s="423"/>
      <c r="V79" s="423"/>
      <c r="W79" s="423"/>
      <c r="X79" s="423"/>
      <c r="Y79" s="423"/>
      <c r="Z79" s="423"/>
      <c r="AA79" s="423"/>
      <c r="AB79" s="423"/>
      <c r="AC79" s="423"/>
      <c r="AD79" s="423"/>
      <c r="AE79" s="423"/>
      <c r="AF79" s="423"/>
      <c r="AG79" s="423"/>
      <c r="AH79" s="423"/>
      <c r="AI79" s="423"/>
      <c r="AJ79" s="423"/>
      <c r="AK79" s="423"/>
      <c r="AL79" s="423"/>
      <c r="AM79" s="423"/>
      <c r="AN79" s="423"/>
      <c r="AO79" s="423"/>
      <c r="AP79" s="423"/>
      <c r="AQ79" s="423"/>
      <c r="AR79" s="423"/>
      <c r="AS79" s="423"/>
      <c r="AT79" s="423"/>
      <c r="AU79" s="423"/>
      <c r="AV79" s="423"/>
      <c r="AW79" s="423"/>
      <c r="AX79" s="423"/>
      <c r="AY79" s="423"/>
      <c r="AZ79" s="423"/>
      <c r="BA79" s="423"/>
      <c r="BB79" s="423"/>
      <c r="BC79" s="423"/>
      <c r="BD79" s="423"/>
      <c r="BE79" s="423"/>
      <c r="BF79" s="423"/>
      <c r="BG79" s="423"/>
      <c r="BH79" s="423"/>
      <c r="BI79" s="423"/>
      <c r="BJ79" s="423"/>
      <c r="BK79" s="423"/>
      <c r="BL79" s="423"/>
      <c r="BM79" s="423"/>
      <c r="BN79" s="423"/>
      <c r="BO79" s="423"/>
      <c r="BP79" s="423"/>
      <c r="BQ79" s="423"/>
      <c r="BR79" s="423"/>
      <c r="BS79" s="423"/>
      <c r="BT79" s="423"/>
      <c r="BU79" s="423"/>
      <c r="BV79" s="423"/>
      <c r="BW79" s="423"/>
      <c r="BX79" s="423"/>
      <c r="BY79" s="423"/>
      <c r="BZ79" s="423"/>
      <c r="CA79" s="423"/>
      <c r="CB79" s="293"/>
      <c r="CC79" s="294"/>
      <c r="CD79" s="294"/>
      <c r="CE79" s="294"/>
      <c r="CF79" s="294"/>
      <c r="CG79" s="294"/>
      <c r="CH79" s="294"/>
      <c r="CI79" s="294"/>
      <c r="CJ79" s="294"/>
      <c r="CK79" s="294"/>
      <c r="CL79" s="295"/>
      <c r="CM79" s="302"/>
      <c r="CN79" s="303"/>
      <c r="CO79" s="303"/>
      <c r="CP79" s="303"/>
      <c r="CQ79" s="303"/>
      <c r="CR79" s="303"/>
      <c r="CS79" s="303"/>
      <c r="CT79" s="303"/>
      <c r="CU79" s="303"/>
      <c r="CV79" s="303"/>
      <c r="CW79" s="303"/>
      <c r="CX79" s="303"/>
      <c r="CY79" s="303"/>
      <c r="CZ79" s="303"/>
      <c r="DA79" s="303"/>
      <c r="DB79" s="303"/>
      <c r="DC79" s="303"/>
      <c r="DD79" s="304"/>
      <c r="DE79" s="319"/>
      <c r="DF79" s="269"/>
      <c r="DG79" s="269"/>
      <c r="DH79" s="110"/>
      <c r="DI79" s="65"/>
    </row>
    <row r="80" spans="1:113" ht="15">
      <c r="A80" s="410" t="s">
        <v>76</v>
      </c>
      <c r="B80" s="411"/>
      <c r="C80" s="411"/>
      <c r="D80" s="411"/>
      <c r="E80" s="411"/>
      <c r="F80" s="411"/>
      <c r="G80" s="411"/>
      <c r="H80" s="411"/>
      <c r="I80" s="411"/>
      <c r="J80" s="411"/>
      <c r="K80" s="411"/>
      <c r="L80" s="411"/>
      <c r="M80" s="411"/>
      <c r="N80" s="411"/>
      <c r="O80" s="411"/>
      <c r="P80" s="411"/>
      <c r="Q80" s="411"/>
      <c r="R80" s="411"/>
      <c r="S80" s="411"/>
      <c r="T80" s="411"/>
      <c r="U80" s="411"/>
      <c r="V80" s="411"/>
      <c r="W80" s="411"/>
      <c r="X80" s="411"/>
      <c r="Y80" s="411"/>
      <c r="Z80" s="411"/>
      <c r="AA80" s="411"/>
      <c r="AB80" s="411"/>
      <c r="AC80" s="411"/>
      <c r="AD80" s="411"/>
      <c r="AE80" s="411"/>
      <c r="AF80" s="411"/>
      <c r="AG80" s="411"/>
      <c r="AH80" s="411"/>
      <c r="AI80" s="411"/>
      <c r="AJ80" s="411"/>
      <c r="AK80" s="411"/>
      <c r="AL80" s="411"/>
      <c r="AM80" s="411"/>
      <c r="AN80" s="411"/>
      <c r="AO80" s="411"/>
      <c r="AP80" s="411"/>
      <c r="AQ80" s="411"/>
      <c r="AR80" s="411"/>
      <c r="AS80" s="411"/>
      <c r="AT80" s="411"/>
      <c r="AU80" s="411"/>
      <c r="AV80" s="411"/>
      <c r="AW80" s="411"/>
      <c r="AX80" s="411"/>
      <c r="AY80" s="411"/>
      <c r="AZ80" s="411"/>
      <c r="BA80" s="411"/>
      <c r="BB80" s="411"/>
      <c r="BC80" s="411"/>
      <c r="BD80" s="411"/>
      <c r="BE80" s="411"/>
      <c r="BF80" s="411"/>
      <c r="BG80" s="411"/>
      <c r="BH80" s="411"/>
      <c r="BI80" s="411"/>
      <c r="BJ80" s="411"/>
      <c r="BK80" s="411"/>
      <c r="BL80" s="411"/>
      <c r="BM80" s="411"/>
      <c r="BN80" s="411"/>
      <c r="BO80" s="411"/>
      <c r="BP80" s="411"/>
      <c r="BQ80" s="411"/>
      <c r="BR80" s="411"/>
      <c r="BS80" s="411"/>
      <c r="BT80" s="411"/>
      <c r="BU80" s="411"/>
      <c r="BV80" s="411"/>
      <c r="BW80" s="411"/>
      <c r="BX80" s="411"/>
      <c r="BY80" s="411"/>
      <c r="BZ80" s="411"/>
      <c r="CA80" s="412"/>
      <c r="CB80" s="327" t="s">
        <v>83</v>
      </c>
      <c r="CC80" s="328"/>
      <c r="CD80" s="328"/>
      <c r="CE80" s="328"/>
      <c r="CF80" s="328"/>
      <c r="CG80" s="328"/>
      <c r="CH80" s="328"/>
      <c r="CI80" s="328"/>
      <c r="CJ80" s="328"/>
      <c r="CK80" s="328"/>
      <c r="CL80" s="329"/>
      <c r="CM80" s="330" t="s">
        <v>128</v>
      </c>
      <c r="CN80" s="331"/>
      <c r="CO80" s="331"/>
      <c r="CP80" s="331"/>
      <c r="CQ80" s="331"/>
      <c r="CR80" s="331"/>
      <c r="CS80" s="331"/>
      <c r="CT80" s="331"/>
      <c r="CU80" s="331"/>
      <c r="CV80" s="331"/>
      <c r="CW80" s="331"/>
      <c r="CX80" s="331"/>
      <c r="CY80" s="331"/>
      <c r="CZ80" s="331"/>
      <c r="DA80" s="331"/>
      <c r="DB80" s="331"/>
      <c r="DC80" s="331"/>
      <c r="DD80" s="332"/>
      <c r="DE80" s="95">
        <v>0</v>
      </c>
      <c r="DF80" s="144"/>
      <c r="DG80" s="144"/>
      <c r="DH80" s="126"/>
      <c r="DI80" s="65"/>
    </row>
    <row r="81" spans="1:113" ht="43.5" customHeight="1">
      <c r="A81" s="384" t="s">
        <v>78</v>
      </c>
      <c r="B81" s="385"/>
      <c r="C81" s="385"/>
      <c r="D81" s="385"/>
      <c r="E81" s="385"/>
      <c r="F81" s="385"/>
      <c r="G81" s="385"/>
      <c r="H81" s="385"/>
      <c r="I81" s="385"/>
      <c r="J81" s="385"/>
      <c r="K81" s="385"/>
      <c r="L81" s="385"/>
      <c r="M81" s="385"/>
      <c r="N81" s="385"/>
      <c r="O81" s="385"/>
      <c r="P81" s="385"/>
      <c r="Q81" s="385"/>
      <c r="R81" s="385"/>
      <c r="S81" s="385"/>
      <c r="T81" s="385"/>
      <c r="U81" s="385"/>
      <c r="V81" s="385"/>
      <c r="W81" s="385"/>
      <c r="X81" s="385"/>
      <c r="Y81" s="385"/>
      <c r="Z81" s="385"/>
      <c r="AA81" s="385"/>
      <c r="AB81" s="385"/>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5"/>
      <c r="AY81" s="385"/>
      <c r="AZ81" s="385"/>
      <c r="BA81" s="385"/>
      <c r="BB81" s="385"/>
      <c r="BC81" s="385"/>
      <c r="BD81" s="385"/>
      <c r="BE81" s="385"/>
      <c r="BF81" s="385"/>
      <c r="BG81" s="385"/>
      <c r="BH81" s="385"/>
      <c r="BI81" s="385"/>
      <c r="BJ81" s="385"/>
      <c r="BK81" s="385"/>
      <c r="BL81" s="385"/>
      <c r="BM81" s="385"/>
      <c r="BN81" s="385"/>
      <c r="BO81" s="385"/>
      <c r="BP81" s="385"/>
      <c r="BQ81" s="385"/>
      <c r="BR81" s="385"/>
      <c r="BS81" s="385"/>
      <c r="BT81" s="385"/>
      <c r="BU81" s="385"/>
      <c r="BV81" s="385"/>
      <c r="BW81" s="385"/>
      <c r="BX81" s="385"/>
      <c r="BY81" s="385"/>
      <c r="BZ81" s="385"/>
      <c r="CA81" s="386"/>
      <c r="CB81" s="327" t="s">
        <v>84</v>
      </c>
      <c r="CC81" s="328"/>
      <c r="CD81" s="328"/>
      <c r="CE81" s="328"/>
      <c r="CF81" s="328"/>
      <c r="CG81" s="328"/>
      <c r="CH81" s="328"/>
      <c r="CI81" s="328"/>
      <c r="CJ81" s="328"/>
      <c r="CK81" s="328"/>
      <c r="CL81" s="329"/>
      <c r="CM81" s="330" t="s">
        <v>32</v>
      </c>
      <c r="CN81" s="331"/>
      <c r="CO81" s="331"/>
      <c r="CP81" s="331"/>
      <c r="CQ81" s="331"/>
      <c r="CR81" s="331"/>
      <c r="CS81" s="331"/>
      <c r="CT81" s="331"/>
      <c r="CU81" s="331"/>
      <c r="CV81" s="331"/>
      <c r="CW81" s="331"/>
      <c r="CX81" s="331"/>
      <c r="CY81" s="331"/>
      <c r="CZ81" s="331"/>
      <c r="DA81" s="331"/>
      <c r="DB81" s="331"/>
      <c r="DC81" s="331"/>
      <c r="DD81" s="332"/>
      <c r="DE81" s="82">
        <v>0</v>
      </c>
      <c r="DF81" s="143"/>
      <c r="DG81" s="143"/>
      <c r="DH81" s="126"/>
      <c r="DI81" s="65"/>
    </row>
    <row r="82" spans="1:113" ht="15">
      <c r="A82" s="414" t="s">
        <v>175</v>
      </c>
      <c r="B82" s="415"/>
      <c r="C82" s="415"/>
      <c r="D82" s="415"/>
      <c r="E82" s="415"/>
      <c r="F82" s="415"/>
      <c r="G82" s="415"/>
      <c r="H82" s="415"/>
      <c r="I82" s="415"/>
      <c r="J82" s="415"/>
      <c r="K82" s="415"/>
      <c r="L82" s="415"/>
      <c r="M82" s="415"/>
      <c r="N82" s="415"/>
      <c r="O82" s="415"/>
      <c r="P82" s="415"/>
      <c r="Q82" s="415"/>
      <c r="R82" s="415"/>
      <c r="S82" s="415"/>
      <c r="T82" s="415"/>
      <c r="U82" s="415"/>
      <c r="V82" s="415"/>
      <c r="W82" s="415"/>
      <c r="X82" s="415"/>
      <c r="Y82" s="415"/>
      <c r="Z82" s="415"/>
      <c r="AA82" s="415"/>
      <c r="AB82" s="415"/>
      <c r="AC82" s="415"/>
      <c r="AD82" s="415"/>
      <c r="AE82" s="415"/>
      <c r="AF82" s="415"/>
      <c r="AG82" s="415"/>
      <c r="AH82" s="415"/>
      <c r="AI82" s="415"/>
      <c r="AJ82" s="415"/>
      <c r="AK82" s="415"/>
      <c r="AL82" s="415"/>
      <c r="AM82" s="415"/>
      <c r="AN82" s="415"/>
      <c r="AO82" s="415"/>
      <c r="AP82" s="415"/>
      <c r="AQ82" s="415"/>
      <c r="AR82" s="415"/>
      <c r="AS82" s="415"/>
      <c r="AT82" s="415"/>
      <c r="AU82" s="415"/>
      <c r="AV82" s="415"/>
      <c r="AW82" s="415"/>
      <c r="AX82" s="415"/>
      <c r="AY82" s="415"/>
      <c r="AZ82" s="415"/>
      <c r="BA82" s="415"/>
      <c r="BB82" s="415"/>
      <c r="BC82" s="415"/>
      <c r="BD82" s="415"/>
      <c r="BE82" s="415"/>
      <c r="BF82" s="415"/>
      <c r="BG82" s="415"/>
      <c r="BH82" s="415"/>
      <c r="BI82" s="415"/>
      <c r="BJ82" s="415"/>
      <c r="BK82" s="415"/>
      <c r="BL82" s="415"/>
      <c r="BM82" s="415"/>
      <c r="BN82" s="415"/>
      <c r="BO82" s="415"/>
      <c r="BP82" s="415"/>
      <c r="BQ82" s="415"/>
      <c r="BR82" s="415"/>
      <c r="BS82" s="415"/>
      <c r="BT82" s="415"/>
      <c r="BU82" s="415"/>
      <c r="BV82" s="415"/>
      <c r="BW82" s="415"/>
      <c r="BX82" s="415"/>
      <c r="BY82" s="415"/>
      <c r="BZ82" s="415"/>
      <c r="CA82" s="416"/>
      <c r="CB82" s="327" t="s">
        <v>85</v>
      </c>
      <c r="CC82" s="328"/>
      <c r="CD82" s="328"/>
      <c r="CE82" s="328"/>
      <c r="CF82" s="328"/>
      <c r="CG82" s="328"/>
      <c r="CH82" s="328"/>
      <c r="CI82" s="328"/>
      <c r="CJ82" s="328"/>
      <c r="CK82" s="328"/>
      <c r="CL82" s="329"/>
      <c r="CM82" s="330" t="s">
        <v>128</v>
      </c>
      <c r="CN82" s="331"/>
      <c r="CO82" s="331"/>
      <c r="CP82" s="331"/>
      <c r="CQ82" s="331"/>
      <c r="CR82" s="331"/>
      <c r="CS82" s="331"/>
      <c r="CT82" s="331"/>
      <c r="CU82" s="331"/>
      <c r="CV82" s="331"/>
      <c r="CW82" s="331"/>
      <c r="CX82" s="331"/>
      <c r="CY82" s="331"/>
      <c r="CZ82" s="331"/>
      <c r="DA82" s="331"/>
      <c r="DB82" s="331"/>
      <c r="DC82" s="331"/>
      <c r="DD82" s="332"/>
      <c r="DE82" s="98">
        <f>SUM(DE83:DE85)</f>
        <v>0</v>
      </c>
      <c r="DF82" s="144" t="str">
        <f>IF(DE82=(DE83+DE85),"ВЕРНО","ЛОЖЬ")</f>
        <v>ВЕРНО</v>
      </c>
      <c r="DG82" s="144"/>
      <c r="DH82" s="50" t="s">
        <v>369</v>
      </c>
      <c r="DI82" s="65"/>
    </row>
    <row r="83" spans="1:113" ht="15">
      <c r="A83" s="413" t="s">
        <v>39</v>
      </c>
      <c r="B83" s="413"/>
      <c r="C83" s="413"/>
      <c r="D83" s="413"/>
      <c r="E83" s="413"/>
      <c r="F83" s="413"/>
      <c r="G83" s="413"/>
      <c r="H83" s="413"/>
      <c r="I83" s="413"/>
      <c r="J83" s="413"/>
      <c r="K83" s="413"/>
      <c r="L83" s="413"/>
      <c r="M83" s="413"/>
      <c r="N83" s="413"/>
      <c r="O83" s="413"/>
      <c r="P83" s="413"/>
      <c r="Q83" s="413"/>
      <c r="R83" s="413"/>
      <c r="S83" s="413"/>
      <c r="T83" s="413"/>
      <c r="U83" s="413"/>
      <c r="V83" s="413"/>
      <c r="W83" s="413"/>
      <c r="X83" s="413"/>
      <c r="Y83" s="413"/>
      <c r="Z83" s="413"/>
      <c r="AA83" s="413"/>
      <c r="AB83" s="413"/>
      <c r="AC83" s="413"/>
      <c r="AD83" s="413"/>
      <c r="AE83" s="413"/>
      <c r="AF83" s="413"/>
      <c r="AG83" s="413"/>
      <c r="AH83" s="413"/>
      <c r="AI83" s="413"/>
      <c r="AJ83" s="413"/>
      <c r="AK83" s="413"/>
      <c r="AL83" s="413"/>
      <c r="AM83" s="413"/>
      <c r="AN83" s="413"/>
      <c r="AO83" s="413"/>
      <c r="AP83" s="413"/>
      <c r="AQ83" s="413"/>
      <c r="AR83" s="413"/>
      <c r="AS83" s="413"/>
      <c r="AT83" s="413"/>
      <c r="AU83" s="413"/>
      <c r="AV83" s="413"/>
      <c r="AW83" s="413"/>
      <c r="AX83" s="413"/>
      <c r="AY83" s="413"/>
      <c r="AZ83" s="413"/>
      <c r="BA83" s="413"/>
      <c r="BB83" s="413"/>
      <c r="BC83" s="413"/>
      <c r="BD83" s="413"/>
      <c r="BE83" s="413"/>
      <c r="BF83" s="413"/>
      <c r="BG83" s="413"/>
      <c r="BH83" s="413"/>
      <c r="BI83" s="413"/>
      <c r="BJ83" s="413"/>
      <c r="BK83" s="413"/>
      <c r="BL83" s="413"/>
      <c r="BM83" s="413"/>
      <c r="BN83" s="413"/>
      <c r="BO83" s="413"/>
      <c r="BP83" s="413"/>
      <c r="BQ83" s="413"/>
      <c r="BR83" s="413"/>
      <c r="BS83" s="413"/>
      <c r="BT83" s="413"/>
      <c r="BU83" s="413"/>
      <c r="BV83" s="413"/>
      <c r="BW83" s="413"/>
      <c r="BX83" s="413"/>
      <c r="BY83" s="413"/>
      <c r="BZ83" s="413"/>
      <c r="CA83" s="413"/>
      <c r="CB83" s="287" t="s">
        <v>87</v>
      </c>
      <c r="CC83" s="288"/>
      <c r="CD83" s="288"/>
      <c r="CE83" s="288"/>
      <c r="CF83" s="288"/>
      <c r="CG83" s="288"/>
      <c r="CH83" s="288"/>
      <c r="CI83" s="288"/>
      <c r="CJ83" s="288"/>
      <c r="CK83" s="288"/>
      <c r="CL83" s="289"/>
      <c r="CM83" s="296" t="s">
        <v>128</v>
      </c>
      <c r="CN83" s="297"/>
      <c r="CO83" s="297"/>
      <c r="CP83" s="297"/>
      <c r="CQ83" s="297"/>
      <c r="CR83" s="297"/>
      <c r="CS83" s="297"/>
      <c r="CT83" s="297"/>
      <c r="CU83" s="297"/>
      <c r="CV83" s="297"/>
      <c r="CW83" s="297"/>
      <c r="CX83" s="297"/>
      <c r="CY83" s="297"/>
      <c r="CZ83" s="297"/>
      <c r="DA83" s="297"/>
      <c r="DB83" s="297"/>
      <c r="DC83" s="297"/>
      <c r="DD83" s="298"/>
      <c r="DE83" s="318">
        <v>0</v>
      </c>
      <c r="DF83" s="268"/>
      <c r="DG83" s="268"/>
      <c r="DH83" s="110"/>
      <c r="DI83" s="65"/>
    </row>
    <row r="84" spans="1:113" ht="15">
      <c r="A84" s="417" t="s">
        <v>80</v>
      </c>
      <c r="B84" s="418"/>
      <c r="C84" s="418"/>
      <c r="D84" s="418"/>
      <c r="E84" s="418"/>
      <c r="F84" s="418"/>
      <c r="G84" s="418"/>
      <c r="H84" s="418"/>
      <c r="I84" s="418"/>
      <c r="J84" s="418"/>
      <c r="K84" s="418"/>
      <c r="L84" s="418"/>
      <c r="M84" s="418"/>
      <c r="N84" s="418"/>
      <c r="O84" s="418"/>
      <c r="P84" s="418"/>
      <c r="Q84" s="418"/>
      <c r="R84" s="418"/>
      <c r="S84" s="418"/>
      <c r="T84" s="418"/>
      <c r="U84" s="418"/>
      <c r="V84" s="418"/>
      <c r="W84" s="418"/>
      <c r="X84" s="418"/>
      <c r="Y84" s="418"/>
      <c r="Z84" s="418"/>
      <c r="AA84" s="418"/>
      <c r="AB84" s="418"/>
      <c r="AC84" s="418"/>
      <c r="AD84" s="418"/>
      <c r="AE84" s="418"/>
      <c r="AF84" s="418"/>
      <c r="AG84" s="418"/>
      <c r="AH84" s="418"/>
      <c r="AI84" s="418"/>
      <c r="AJ84" s="418"/>
      <c r="AK84" s="418"/>
      <c r="AL84" s="418"/>
      <c r="AM84" s="418"/>
      <c r="AN84" s="418"/>
      <c r="AO84" s="418"/>
      <c r="AP84" s="418"/>
      <c r="AQ84" s="418"/>
      <c r="AR84" s="418"/>
      <c r="AS84" s="418"/>
      <c r="AT84" s="418"/>
      <c r="AU84" s="418"/>
      <c r="AV84" s="418"/>
      <c r="AW84" s="418"/>
      <c r="AX84" s="418"/>
      <c r="AY84" s="418"/>
      <c r="AZ84" s="418"/>
      <c r="BA84" s="418"/>
      <c r="BB84" s="418"/>
      <c r="BC84" s="418"/>
      <c r="BD84" s="418"/>
      <c r="BE84" s="418"/>
      <c r="BF84" s="418"/>
      <c r="BG84" s="418"/>
      <c r="BH84" s="418"/>
      <c r="BI84" s="418"/>
      <c r="BJ84" s="418"/>
      <c r="BK84" s="418"/>
      <c r="BL84" s="418"/>
      <c r="BM84" s="418"/>
      <c r="BN84" s="418"/>
      <c r="BO84" s="418"/>
      <c r="BP84" s="418"/>
      <c r="BQ84" s="418"/>
      <c r="BR84" s="418"/>
      <c r="BS84" s="418"/>
      <c r="BT84" s="418"/>
      <c r="BU84" s="418"/>
      <c r="BV84" s="418"/>
      <c r="BW84" s="418"/>
      <c r="BX84" s="418"/>
      <c r="BY84" s="418"/>
      <c r="BZ84" s="418"/>
      <c r="CA84" s="419"/>
      <c r="CB84" s="293"/>
      <c r="CC84" s="294"/>
      <c r="CD84" s="294"/>
      <c r="CE84" s="294"/>
      <c r="CF84" s="294"/>
      <c r="CG84" s="294"/>
      <c r="CH84" s="294"/>
      <c r="CI84" s="294"/>
      <c r="CJ84" s="294"/>
      <c r="CK84" s="294"/>
      <c r="CL84" s="295"/>
      <c r="CM84" s="302"/>
      <c r="CN84" s="303"/>
      <c r="CO84" s="303"/>
      <c r="CP84" s="303"/>
      <c r="CQ84" s="303"/>
      <c r="CR84" s="303"/>
      <c r="CS84" s="303"/>
      <c r="CT84" s="303"/>
      <c r="CU84" s="303"/>
      <c r="CV84" s="303"/>
      <c r="CW84" s="303"/>
      <c r="CX84" s="303"/>
      <c r="CY84" s="303"/>
      <c r="CZ84" s="303"/>
      <c r="DA84" s="303"/>
      <c r="DB84" s="303"/>
      <c r="DC84" s="303"/>
      <c r="DD84" s="304"/>
      <c r="DE84" s="319"/>
      <c r="DF84" s="269"/>
      <c r="DG84" s="269"/>
      <c r="DH84" s="110"/>
      <c r="DI84" s="65"/>
    </row>
    <row r="85" spans="1:113" ht="15">
      <c r="A85" s="410" t="s">
        <v>76</v>
      </c>
      <c r="B85" s="411"/>
      <c r="C85" s="411"/>
      <c r="D85" s="411"/>
      <c r="E85" s="411"/>
      <c r="F85" s="411"/>
      <c r="G85" s="411"/>
      <c r="H85" s="411"/>
      <c r="I85" s="411"/>
      <c r="J85" s="411"/>
      <c r="K85" s="411"/>
      <c r="L85" s="411"/>
      <c r="M85" s="411"/>
      <c r="N85" s="411"/>
      <c r="O85" s="411"/>
      <c r="P85" s="411"/>
      <c r="Q85" s="411"/>
      <c r="R85" s="411"/>
      <c r="S85" s="411"/>
      <c r="T85" s="411"/>
      <c r="U85" s="411"/>
      <c r="V85" s="411"/>
      <c r="W85" s="411"/>
      <c r="X85" s="411"/>
      <c r="Y85" s="411"/>
      <c r="Z85" s="411"/>
      <c r="AA85" s="411"/>
      <c r="AB85" s="411"/>
      <c r="AC85" s="411"/>
      <c r="AD85" s="411"/>
      <c r="AE85" s="411"/>
      <c r="AF85" s="411"/>
      <c r="AG85" s="411"/>
      <c r="AH85" s="411"/>
      <c r="AI85" s="411"/>
      <c r="AJ85" s="411"/>
      <c r="AK85" s="411"/>
      <c r="AL85" s="411"/>
      <c r="AM85" s="411"/>
      <c r="AN85" s="411"/>
      <c r="AO85" s="411"/>
      <c r="AP85" s="411"/>
      <c r="AQ85" s="411"/>
      <c r="AR85" s="411"/>
      <c r="AS85" s="411"/>
      <c r="AT85" s="411"/>
      <c r="AU85" s="411"/>
      <c r="AV85" s="411"/>
      <c r="AW85" s="411"/>
      <c r="AX85" s="411"/>
      <c r="AY85" s="411"/>
      <c r="AZ85" s="411"/>
      <c r="BA85" s="411"/>
      <c r="BB85" s="411"/>
      <c r="BC85" s="411"/>
      <c r="BD85" s="411"/>
      <c r="BE85" s="411"/>
      <c r="BF85" s="411"/>
      <c r="BG85" s="411"/>
      <c r="BH85" s="411"/>
      <c r="BI85" s="411"/>
      <c r="BJ85" s="411"/>
      <c r="BK85" s="411"/>
      <c r="BL85" s="411"/>
      <c r="BM85" s="411"/>
      <c r="BN85" s="411"/>
      <c r="BO85" s="411"/>
      <c r="BP85" s="411"/>
      <c r="BQ85" s="411"/>
      <c r="BR85" s="411"/>
      <c r="BS85" s="411"/>
      <c r="BT85" s="411"/>
      <c r="BU85" s="411"/>
      <c r="BV85" s="411"/>
      <c r="BW85" s="411"/>
      <c r="BX85" s="411"/>
      <c r="BY85" s="411"/>
      <c r="BZ85" s="411"/>
      <c r="CA85" s="412"/>
      <c r="CB85" s="327" t="s">
        <v>90</v>
      </c>
      <c r="CC85" s="328"/>
      <c r="CD85" s="328"/>
      <c r="CE85" s="328"/>
      <c r="CF85" s="328"/>
      <c r="CG85" s="328"/>
      <c r="CH85" s="328"/>
      <c r="CI85" s="328"/>
      <c r="CJ85" s="328"/>
      <c r="CK85" s="328"/>
      <c r="CL85" s="329"/>
      <c r="CM85" s="330" t="s">
        <v>128</v>
      </c>
      <c r="CN85" s="331"/>
      <c r="CO85" s="331"/>
      <c r="CP85" s="331"/>
      <c r="CQ85" s="331"/>
      <c r="CR85" s="331"/>
      <c r="CS85" s="331"/>
      <c r="CT85" s="331"/>
      <c r="CU85" s="331"/>
      <c r="CV85" s="331"/>
      <c r="CW85" s="331"/>
      <c r="CX85" s="331"/>
      <c r="CY85" s="331"/>
      <c r="CZ85" s="331"/>
      <c r="DA85" s="331"/>
      <c r="DB85" s="331"/>
      <c r="DC85" s="331"/>
      <c r="DD85" s="332"/>
      <c r="DE85" s="95">
        <v>0</v>
      </c>
      <c r="DF85" s="144"/>
      <c r="DG85" s="144"/>
      <c r="DH85" s="110"/>
      <c r="DI85" s="65"/>
    </row>
    <row r="86" spans="1:113" ht="30">
      <c r="A86" s="370" t="s">
        <v>370</v>
      </c>
      <c r="B86" s="371"/>
      <c r="C86" s="371"/>
      <c r="D86" s="371"/>
      <c r="E86" s="371"/>
      <c r="F86" s="371"/>
      <c r="G86" s="371"/>
      <c r="H86" s="371"/>
      <c r="I86" s="371"/>
      <c r="J86" s="371"/>
      <c r="K86" s="371"/>
      <c r="L86" s="371"/>
      <c r="M86" s="371"/>
      <c r="N86" s="371"/>
      <c r="O86" s="371"/>
      <c r="P86" s="371"/>
      <c r="Q86" s="371"/>
      <c r="R86" s="371"/>
      <c r="S86" s="371"/>
      <c r="T86" s="371"/>
      <c r="U86" s="371"/>
      <c r="V86" s="371"/>
      <c r="W86" s="371"/>
      <c r="X86" s="371"/>
      <c r="Y86" s="371"/>
      <c r="Z86" s="371"/>
      <c r="AA86" s="371"/>
      <c r="AB86" s="371"/>
      <c r="AC86" s="371"/>
      <c r="AD86" s="371"/>
      <c r="AE86" s="371"/>
      <c r="AF86" s="371"/>
      <c r="AG86" s="371"/>
      <c r="AH86" s="371"/>
      <c r="AI86" s="371"/>
      <c r="AJ86" s="371"/>
      <c r="AK86" s="371"/>
      <c r="AL86" s="371"/>
      <c r="AM86" s="371"/>
      <c r="AN86" s="371"/>
      <c r="AO86" s="371"/>
      <c r="AP86" s="371"/>
      <c r="AQ86" s="371"/>
      <c r="AR86" s="371"/>
      <c r="AS86" s="371"/>
      <c r="AT86" s="371"/>
      <c r="AU86" s="371"/>
      <c r="AV86" s="371"/>
      <c r="AW86" s="371"/>
      <c r="AX86" s="371"/>
      <c r="AY86" s="371"/>
      <c r="AZ86" s="371"/>
      <c r="BA86" s="371"/>
      <c r="BB86" s="371"/>
      <c r="BC86" s="371"/>
      <c r="BD86" s="371"/>
      <c r="BE86" s="371"/>
      <c r="BF86" s="371"/>
      <c r="BG86" s="371"/>
      <c r="BH86" s="371"/>
      <c r="BI86" s="371"/>
      <c r="BJ86" s="371"/>
      <c r="BK86" s="371"/>
      <c r="BL86" s="371"/>
      <c r="BM86" s="371"/>
      <c r="BN86" s="371"/>
      <c r="BO86" s="371"/>
      <c r="BP86" s="371"/>
      <c r="BQ86" s="371"/>
      <c r="BR86" s="371"/>
      <c r="BS86" s="371"/>
      <c r="BT86" s="371"/>
      <c r="BU86" s="371"/>
      <c r="BV86" s="371"/>
      <c r="BW86" s="371"/>
      <c r="BX86" s="371"/>
      <c r="BY86" s="371"/>
      <c r="BZ86" s="371"/>
      <c r="CA86" s="372"/>
      <c r="CB86" s="347" t="s">
        <v>372</v>
      </c>
      <c r="CC86" s="348"/>
      <c r="CD86" s="348"/>
      <c r="CE86" s="348"/>
      <c r="CF86" s="348"/>
      <c r="CG86" s="348"/>
      <c r="CH86" s="348"/>
      <c r="CI86" s="348"/>
      <c r="CJ86" s="348"/>
      <c r="CK86" s="348"/>
      <c r="CL86" s="349"/>
      <c r="CM86" s="330" t="s">
        <v>32</v>
      </c>
      <c r="CN86" s="331"/>
      <c r="CO86" s="331"/>
      <c r="CP86" s="331"/>
      <c r="CQ86" s="331"/>
      <c r="CR86" s="331"/>
      <c r="CS86" s="331"/>
      <c r="CT86" s="331"/>
      <c r="CU86" s="331"/>
      <c r="CV86" s="331"/>
      <c r="CW86" s="331"/>
      <c r="CX86" s="331"/>
      <c r="CY86" s="331"/>
      <c r="CZ86" s="331"/>
      <c r="DA86" s="331"/>
      <c r="DB86" s="331"/>
      <c r="DC86" s="331"/>
      <c r="DD86" s="332"/>
      <c r="DE86" s="135">
        <f>DE33+DE72</f>
        <v>0</v>
      </c>
      <c r="DF86" s="144" t="str">
        <f>IF(DE86=(DE33+DE72),"ВЕРНО","ЛОЖЬ")</f>
        <v>ВЕРНО</v>
      </c>
      <c r="DG86" s="150"/>
      <c r="DH86" s="110" t="s">
        <v>540</v>
      </c>
      <c r="DI86" s="117" t="s">
        <v>558</v>
      </c>
    </row>
    <row r="87" spans="1:113" ht="30">
      <c r="A87" s="370" t="s">
        <v>371</v>
      </c>
      <c r="B87" s="371"/>
      <c r="C87" s="371"/>
      <c r="D87" s="371"/>
      <c r="E87" s="371"/>
      <c r="F87" s="371"/>
      <c r="G87" s="371"/>
      <c r="H87" s="371"/>
      <c r="I87" s="371"/>
      <c r="J87" s="371"/>
      <c r="K87" s="371"/>
      <c r="L87" s="371"/>
      <c r="M87" s="371"/>
      <c r="N87" s="371"/>
      <c r="O87" s="371"/>
      <c r="P87" s="371"/>
      <c r="Q87" s="371"/>
      <c r="R87" s="371"/>
      <c r="S87" s="371"/>
      <c r="T87" s="371"/>
      <c r="U87" s="371"/>
      <c r="V87" s="371"/>
      <c r="W87" s="371"/>
      <c r="X87" s="371"/>
      <c r="Y87" s="371"/>
      <c r="Z87" s="371"/>
      <c r="AA87" s="371"/>
      <c r="AB87" s="371"/>
      <c r="AC87" s="371"/>
      <c r="AD87" s="371"/>
      <c r="AE87" s="371"/>
      <c r="AF87" s="371"/>
      <c r="AG87" s="371"/>
      <c r="AH87" s="371"/>
      <c r="AI87" s="371"/>
      <c r="AJ87" s="371"/>
      <c r="AK87" s="371"/>
      <c r="AL87" s="371"/>
      <c r="AM87" s="371"/>
      <c r="AN87" s="371"/>
      <c r="AO87" s="371"/>
      <c r="AP87" s="371"/>
      <c r="AQ87" s="371"/>
      <c r="AR87" s="371"/>
      <c r="AS87" s="371"/>
      <c r="AT87" s="371"/>
      <c r="AU87" s="371"/>
      <c r="AV87" s="371"/>
      <c r="AW87" s="371"/>
      <c r="AX87" s="371"/>
      <c r="AY87" s="371"/>
      <c r="AZ87" s="371"/>
      <c r="BA87" s="371"/>
      <c r="BB87" s="371"/>
      <c r="BC87" s="371"/>
      <c r="BD87" s="371"/>
      <c r="BE87" s="371"/>
      <c r="BF87" s="371"/>
      <c r="BG87" s="371"/>
      <c r="BH87" s="371"/>
      <c r="BI87" s="371"/>
      <c r="BJ87" s="371"/>
      <c r="BK87" s="371"/>
      <c r="BL87" s="371"/>
      <c r="BM87" s="371"/>
      <c r="BN87" s="371"/>
      <c r="BO87" s="371"/>
      <c r="BP87" s="371"/>
      <c r="BQ87" s="371"/>
      <c r="BR87" s="371"/>
      <c r="BS87" s="371"/>
      <c r="BT87" s="371"/>
      <c r="BU87" s="371"/>
      <c r="BV87" s="371"/>
      <c r="BW87" s="371"/>
      <c r="BX87" s="371"/>
      <c r="BY87" s="371"/>
      <c r="BZ87" s="371"/>
      <c r="CA87" s="372"/>
      <c r="CB87" s="347" t="s">
        <v>373</v>
      </c>
      <c r="CC87" s="348"/>
      <c r="CD87" s="348"/>
      <c r="CE87" s="348"/>
      <c r="CF87" s="348"/>
      <c r="CG87" s="348"/>
      <c r="CH87" s="348"/>
      <c r="CI87" s="348"/>
      <c r="CJ87" s="348"/>
      <c r="CK87" s="348"/>
      <c r="CL87" s="349"/>
      <c r="CM87" s="330" t="s">
        <v>128</v>
      </c>
      <c r="CN87" s="331"/>
      <c r="CO87" s="331"/>
      <c r="CP87" s="331"/>
      <c r="CQ87" s="331"/>
      <c r="CR87" s="331"/>
      <c r="CS87" s="331"/>
      <c r="CT87" s="331"/>
      <c r="CU87" s="331"/>
      <c r="CV87" s="331"/>
      <c r="CW87" s="331"/>
      <c r="CX87" s="331"/>
      <c r="CY87" s="331"/>
      <c r="CZ87" s="331"/>
      <c r="DA87" s="331"/>
      <c r="DB87" s="331"/>
      <c r="DC87" s="331"/>
      <c r="DD87" s="332"/>
      <c r="DE87" s="136">
        <f>DE63+DE73</f>
        <v>0</v>
      </c>
      <c r="DF87" s="144" t="str">
        <f>IF(DE87=(DE63+DE73),"ВЕРНО","ЛОЖЬ")</f>
        <v>ВЕРНО</v>
      </c>
      <c r="DG87" s="151"/>
      <c r="DH87" s="110" t="s">
        <v>541</v>
      </c>
      <c r="DI87" s="117" t="s">
        <v>559</v>
      </c>
    </row>
    <row r="88" spans="1:113" ht="15">
      <c r="A88" s="247" t="s">
        <v>374</v>
      </c>
      <c r="B88" s="248"/>
      <c r="C88" s="248"/>
      <c r="D88" s="248"/>
      <c r="E88" s="248"/>
      <c r="F88" s="248"/>
      <c r="G88" s="248"/>
      <c r="H88" s="248"/>
      <c r="I88" s="248"/>
      <c r="J88" s="248"/>
      <c r="K88" s="248"/>
      <c r="L88" s="248"/>
      <c r="M88" s="248"/>
      <c r="N88" s="248"/>
      <c r="O88" s="248"/>
      <c r="P88" s="248"/>
      <c r="Q88" s="248"/>
      <c r="R88" s="248"/>
      <c r="S88" s="248"/>
      <c r="T88" s="248"/>
      <c r="U88" s="248"/>
      <c r="V88" s="248"/>
      <c r="W88" s="248"/>
      <c r="X88" s="248"/>
      <c r="Y88" s="248"/>
      <c r="Z88" s="248"/>
      <c r="AA88" s="248"/>
      <c r="AB88" s="248"/>
      <c r="AC88" s="248"/>
      <c r="AD88" s="248"/>
      <c r="AE88" s="248"/>
      <c r="AF88" s="248"/>
      <c r="AG88" s="248"/>
      <c r="AH88" s="248"/>
      <c r="AI88" s="248"/>
      <c r="AJ88" s="248"/>
      <c r="AK88" s="248"/>
      <c r="AL88" s="248"/>
      <c r="AM88" s="248"/>
      <c r="AN88" s="248"/>
      <c r="AO88" s="248"/>
      <c r="AP88" s="248"/>
      <c r="AQ88" s="248"/>
      <c r="AR88" s="248"/>
      <c r="AS88" s="248"/>
      <c r="AT88" s="248"/>
      <c r="AU88" s="248"/>
      <c r="AV88" s="248"/>
      <c r="AW88" s="248"/>
      <c r="AX88" s="248"/>
      <c r="AY88" s="248"/>
      <c r="AZ88" s="248"/>
      <c r="BA88" s="248"/>
      <c r="BB88" s="248"/>
      <c r="BC88" s="248"/>
      <c r="BD88" s="248"/>
      <c r="BE88" s="248"/>
      <c r="BF88" s="248"/>
      <c r="BG88" s="248"/>
      <c r="BH88" s="248"/>
      <c r="BI88" s="248"/>
      <c r="BJ88" s="248"/>
      <c r="BK88" s="248"/>
      <c r="BL88" s="248"/>
      <c r="BM88" s="248"/>
      <c r="BN88" s="248"/>
      <c r="BO88" s="248"/>
      <c r="BP88" s="248"/>
      <c r="BQ88" s="248"/>
      <c r="BR88" s="248"/>
      <c r="BS88" s="248"/>
      <c r="BT88" s="248"/>
      <c r="BU88" s="248"/>
      <c r="BV88" s="248"/>
      <c r="BW88" s="248"/>
      <c r="BX88" s="248"/>
      <c r="BY88" s="248"/>
      <c r="BZ88" s="248"/>
      <c r="CA88" s="249"/>
      <c r="CB88" s="284"/>
      <c r="CC88" s="285"/>
      <c r="CD88" s="285"/>
      <c r="CE88" s="285"/>
      <c r="CF88" s="285"/>
      <c r="CG88" s="285"/>
      <c r="CH88" s="285"/>
      <c r="CI88" s="285"/>
      <c r="CJ88" s="285"/>
      <c r="CK88" s="285"/>
      <c r="CL88" s="286"/>
      <c r="CM88" s="284"/>
      <c r="CN88" s="285"/>
      <c r="CO88" s="285"/>
      <c r="CP88" s="285"/>
      <c r="CQ88" s="285"/>
      <c r="CR88" s="285"/>
      <c r="CS88" s="285"/>
      <c r="CT88" s="285"/>
      <c r="CU88" s="285"/>
      <c r="CV88" s="285"/>
      <c r="CW88" s="285"/>
      <c r="CX88" s="285"/>
      <c r="CY88" s="285"/>
      <c r="CZ88" s="285"/>
      <c r="DA88" s="285"/>
      <c r="DB88" s="285"/>
      <c r="DC88" s="285"/>
      <c r="DD88" s="286"/>
      <c r="DE88" s="137"/>
      <c r="DF88" s="143"/>
      <c r="DG88" s="143"/>
      <c r="DH88" s="116"/>
      <c r="DI88" s="65"/>
    </row>
    <row r="89" spans="1:113" ht="15">
      <c r="A89" s="323" t="s">
        <v>176</v>
      </c>
      <c r="B89" s="323"/>
      <c r="C89" s="323"/>
      <c r="D89" s="323"/>
      <c r="E89" s="323"/>
      <c r="F89" s="323"/>
      <c r="G89" s="323"/>
      <c r="H89" s="323"/>
      <c r="I89" s="323"/>
      <c r="J89" s="323"/>
      <c r="K89" s="323"/>
      <c r="L89" s="323"/>
      <c r="M89" s="323"/>
      <c r="N89" s="323"/>
      <c r="O89" s="323"/>
      <c r="P89" s="323"/>
      <c r="Q89" s="323"/>
      <c r="R89" s="323"/>
      <c r="S89" s="323"/>
      <c r="T89" s="323"/>
      <c r="U89" s="323"/>
      <c r="V89" s="323"/>
      <c r="W89" s="323"/>
      <c r="X89" s="323"/>
      <c r="Y89" s="323"/>
      <c r="Z89" s="323"/>
      <c r="AA89" s="323"/>
      <c r="AB89" s="323"/>
      <c r="AC89" s="323"/>
      <c r="AD89" s="323"/>
      <c r="AE89" s="323"/>
      <c r="AF89" s="323"/>
      <c r="AG89" s="323"/>
      <c r="AH89" s="323"/>
      <c r="AI89" s="323"/>
      <c r="AJ89" s="323"/>
      <c r="AK89" s="323"/>
      <c r="AL89" s="323"/>
      <c r="AM89" s="323"/>
      <c r="AN89" s="323"/>
      <c r="AO89" s="323"/>
      <c r="AP89" s="323"/>
      <c r="AQ89" s="323"/>
      <c r="AR89" s="323"/>
      <c r="AS89" s="323"/>
      <c r="AT89" s="323"/>
      <c r="AU89" s="323"/>
      <c r="AV89" s="323"/>
      <c r="AW89" s="323"/>
      <c r="AX89" s="323"/>
      <c r="AY89" s="323"/>
      <c r="AZ89" s="323"/>
      <c r="BA89" s="323"/>
      <c r="BB89" s="323"/>
      <c r="BC89" s="323"/>
      <c r="BD89" s="323"/>
      <c r="BE89" s="323"/>
      <c r="BF89" s="323"/>
      <c r="BG89" s="323"/>
      <c r="BH89" s="323"/>
      <c r="BI89" s="323"/>
      <c r="BJ89" s="323"/>
      <c r="BK89" s="323"/>
      <c r="BL89" s="323"/>
      <c r="BM89" s="323"/>
      <c r="BN89" s="323"/>
      <c r="BO89" s="323"/>
      <c r="BP89" s="323"/>
      <c r="BQ89" s="323"/>
      <c r="BR89" s="323"/>
      <c r="BS89" s="323"/>
      <c r="BT89" s="323"/>
      <c r="BU89" s="323"/>
      <c r="BV89" s="323"/>
      <c r="BW89" s="323"/>
      <c r="BX89" s="323"/>
      <c r="BY89" s="323"/>
      <c r="BZ89" s="323"/>
      <c r="CA89" s="323"/>
      <c r="CB89" s="327" t="s">
        <v>92</v>
      </c>
      <c r="CC89" s="328"/>
      <c r="CD89" s="328"/>
      <c r="CE89" s="328"/>
      <c r="CF89" s="328"/>
      <c r="CG89" s="328"/>
      <c r="CH89" s="328"/>
      <c r="CI89" s="328"/>
      <c r="CJ89" s="328"/>
      <c r="CK89" s="328"/>
      <c r="CL89" s="329"/>
      <c r="CM89" s="330" t="s">
        <v>32</v>
      </c>
      <c r="CN89" s="331"/>
      <c r="CO89" s="331"/>
      <c r="CP89" s="331"/>
      <c r="CQ89" s="331"/>
      <c r="CR89" s="331"/>
      <c r="CS89" s="331"/>
      <c r="CT89" s="331"/>
      <c r="CU89" s="331"/>
      <c r="CV89" s="331"/>
      <c r="CW89" s="331"/>
      <c r="CX89" s="331"/>
      <c r="CY89" s="331"/>
      <c r="CZ89" s="331"/>
      <c r="DA89" s="331"/>
      <c r="DB89" s="331"/>
      <c r="DC89" s="331"/>
      <c r="DD89" s="332"/>
      <c r="DE89" s="97">
        <f>SUM(DE90,DE113,DE97,DE101,DE105,DE109,DE117,DE121)</f>
        <v>6</v>
      </c>
      <c r="DF89" s="144" t="str">
        <f>IF(DE89=(DE90+DE97+DE101+DE105+DE109+DE113+DE117+DE121),"ВЕРНО","ЛОЖЬ")</f>
        <v>ВЕРНО</v>
      </c>
      <c r="DG89" s="143"/>
      <c r="DH89" s="50" t="s">
        <v>375</v>
      </c>
      <c r="DI89" s="65" t="s">
        <v>428</v>
      </c>
    </row>
    <row r="90" spans="1:113" ht="15">
      <c r="A90" s="409" t="s">
        <v>159</v>
      </c>
      <c r="B90" s="409"/>
      <c r="C90" s="409"/>
      <c r="D90" s="409"/>
      <c r="E90" s="409"/>
      <c r="F90" s="409"/>
      <c r="G90" s="409"/>
      <c r="H90" s="409"/>
      <c r="I90" s="409"/>
      <c r="J90" s="409"/>
      <c r="K90" s="409"/>
      <c r="L90" s="409"/>
      <c r="M90" s="409"/>
      <c r="N90" s="409"/>
      <c r="O90" s="409"/>
      <c r="P90" s="409"/>
      <c r="Q90" s="409"/>
      <c r="R90" s="409"/>
      <c r="S90" s="409"/>
      <c r="T90" s="409"/>
      <c r="U90" s="409"/>
      <c r="V90" s="409"/>
      <c r="W90" s="409"/>
      <c r="X90" s="409"/>
      <c r="Y90" s="409"/>
      <c r="Z90" s="409"/>
      <c r="AA90" s="409"/>
      <c r="AB90" s="409"/>
      <c r="AC90" s="409"/>
      <c r="AD90" s="409"/>
      <c r="AE90" s="409"/>
      <c r="AF90" s="409"/>
      <c r="AG90" s="409"/>
      <c r="AH90" s="409"/>
      <c r="AI90" s="409"/>
      <c r="AJ90" s="409"/>
      <c r="AK90" s="409"/>
      <c r="AL90" s="409"/>
      <c r="AM90" s="409"/>
      <c r="AN90" s="409"/>
      <c r="AO90" s="409"/>
      <c r="AP90" s="409"/>
      <c r="AQ90" s="409"/>
      <c r="AR90" s="409"/>
      <c r="AS90" s="409"/>
      <c r="AT90" s="409"/>
      <c r="AU90" s="409"/>
      <c r="AV90" s="409"/>
      <c r="AW90" s="409"/>
      <c r="AX90" s="409"/>
      <c r="AY90" s="409"/>
      <c r="AZ90" s="409"/>
      <c r="BA90" s="409"/>
      <c r="BB90" s="409"/>
      <c r="BC90" s="409"/>
      <c r="BD90" s="409"/>
      <c r="BE90" s="409"/>
      <c r="BF90" s="409"/>
      <c r="BG90" s="409"/>
      <c r="BH90" s="409"/>
      <c r="BI90" s="409"/>
      <c r="BJ90" s="409"/>
      <c r="BK90" s="409"/>
      <c r="BL90" s="409"/>
      <c r="BM90" s="409"/>
      <c r="BN90" s="409"/>
      <c r="BO90" s="409"/>
      <c r="BP90" s="409"/>
      <c r="BQ90" s="409"/>
      <c r="BR90" s="409"/>
      <c r="BS90" s="409"/>
      <c r="BT90" s="409"/>
      <c r="BU90" s="409"/>
      <c r="BV90" s="409"/>
      <c r="BW90" s="409"/>
      <c r="BX90" s="409"/>
      <c r="BY90" s="409"/>
      <c r="BZ90" s="409"/>
      <c r="CA90" s="409"/>
      <c r="CB90" s="287" t="s">
        <v>93</v>
      </c>
      <c r="CC90" s="288"/>
      <c r="CD90" s="288"/>
      <c r="CE90" s="288"/>
      <c r="CF90" s="288"/>
      <c r="CG90" s="288"/>
      <c r="CH90" s="288"/>
      <c r="CI90" s="288"/>
      <c r="CJ90" s="288"/>
      <c r="CK90" s="288"/>
      <c r="CL90" s="289"/>
      <c r="CM90" s="296" t="s">
        <v>32</v>
      </c>
      <c r="CN90" s="297"/>
      <c r="CO90" s="297"/>
      <c r="CP90" s="297"/>
      <c r="CQ90" s="297"/>
      <c r="CR90" s="297"/>
      <c r="CS90" s="297"/>
      <c r="CT90" s="297"/>
      <c r="CU90" s="297"/>
      <c r="CV90" s="297"/>
      <c r="CW90" s="297"/>
      <c r="CX90" s="297"/>
      <c r="CY90" s="297"/>
      <c r="CZ90" s="297"/>
      <c r="DA90" s="297"/>
      <c r="DB90" s="297"/>
      <c r="DC90" s="297"/>
      <c r="DD90" s="298"/>
      <c r="DE90" s="314">
        <v>0</v>
      </c>
      <c r="DF90" s="268" t="str">
        <f>IF(DE90&gt;=(DE92+DE94),"ВЕРНО","ЛОЖЬ")</f>
        <v>ВЕРНО</v>
      </c>
      <c r="DG90" s="270"/>
      <c r="DH90" s="50"/>
      <c r="DI90" s="65"/>
    </row>
    <row r="91" spans="1:113" ht="45">
      <c r="A91" s="406" t="s">
        <v>86</v>
      </c>
      <c r="B91" s="407"/>
      <c r="C91" s="407"/>
      <c r="D91" s="407"/>
      <c r="E91" s="407"/>
      <c r="F91" s="407"/>
      <c r="G91" s="407"/>
      <c r="H91" s="407"/>
      <c r="I91" s="407"/>
      <c r="J91" s="407"/>
      <c r="K91" s="407"/>
      <c r="L91" s="407"/>
      <c r="M91" s="407"/>
      <c r="N91" s="407"/>
      <c r="O91" s="407"/>
      <c r="P91" s="407"/>
      <c r="Q91" s="407"/>
      <c r="R91" s="407"/>
      <c r="S91" s="407"/>
      <c r="T91" s="407"/>
      <c r="U91" s="407"/>
      <c r="V91" s="407"/>
      <c r="W91" s="407"/>
      <c r="X91" s="407"/>
      <c r="Y91" s="407"/>
      <c r="Z91" s="407"/>
      <c r="AA91" s="407"/>
      <c r="AB91" s="407"/>
      <c r="AC91" s="407"/>
      <c r="AD91" s="407"/>
      <c r="AE91" s="407"/>
      <c r="AF91" s="407"/>
      <c r="AG91" s="407"/>
      <c r="AH91" s="407"/>
      <c r="AI91" s="407"/>
      <c r="AJ91" s="407"/>
      <c r="AK91" s="407"/>
      <c r="AL91" s="407"/>
      <c r="AM91" s="407"/>
      <c r="AN91" s="407"/>
      <c r="AO91" s="407"/>
      <c r="AP91" s="407"/>
      <c r="AQ91" s="407"/>
      <c r="AR91" s="407"/>
      <c r="AS91" s="407"/>
      <c r="AT91" s="407"/>
      <c r="AU91" s="407"/>
      <c r="AV91" s="407"/>
      <c r="AW91" s="407"/>
      <c r="AX91" s="407"/>
      <c r="AY91" s="407"/>
      <c r="AZ91" s="407"/>
      <c r="BA91" s="407"/>
      <c r="BB91" s="407"/>
      <c r="BC91" s="407"/>
      <c r="BD91" s="407"/>
      <c r="BE91" s="407"/>
      <c r="BF91" s="407"/>
      <c r="BG91" s="407"/>
      <c r="BH91" s="407"/>
      <c r="BI91" s="407"/>
      <c r="BJ91" s="407"/>
      <c r="BK91" s="407"/>
      <c r="BL91" s="407"/>
      <c r="BM91" s="407"/>
      <c r="BN91" s="407"/>
      <c r="BO91" s="407"/>
      <c r="BP91" s="407"/>
      <c r="BQ91" s="407"/>
      <c r="BR91" s="407"/>
      <c r="BS91" s="407"/>
      <c r="BT91" s="407"/>
      <c r="BU91" s="407"/>
      <c r="BV91" s="407"/>
      <c r="BW91" s="407"/>
      <c r="BX91" s="407"/>
      <c r="BY91" s="407"/>
      <c r="BZ91" s="407"/>
      <c r="CA91" s="408"/>
      <c r="CB91" s="293"/>
      <c r="CC91" s="294"/>
      <c r="CD91" s="294"/>
      <c r="CE91" s="294"/>
      <c r="CF91" s="294"/>
      <c r="CG91" s="294"/>
      <c r="CH91" s="294"/>
      <c r="CI91" s="294"/>
      <c r="CJ91" s="294"/>
      <c r="CK91" s="294"/>
      <c r="CL91" s="295"/>
      <c r="CM91" s="302"/>
      <c r="CN91" s="303"/>
      <c r="CO91" s="303"/>
      <c r="CP91" s="303"/>
      <c r="CQ91" s="303"/>
      <c r="CR91" s="303"/>
      <c r="CS91" s="303"/>
      <c r="CT91" s="303"/>
      <c r="CU91" s="303"/>
      <c r="CV91" s="303"/>
      <c r="CW91" s="303"/>
      <c r="CX91" s="303"/>
      <c r="CY91" s="303"/>
      <c r="CZ91" s="303"/>
      <c r="DA91" s="303"/>
      <c r="DB91" s="303"/>
      <c r="DC91" s="303"/>
      <c r="DD91" s="304"/>
      <c r="DE91" s="315"/>
      <c r="DF91" s="269"/>
      <c r="DG91" s="271"/>
      <c r="DH91" s="50" t="s">
        <v>376</v>
      </c>
      <c r="DI91" s="65" t="s">
        <v>563</v>
      </c>
    </row>
    <row r="92" spans="1:113" ht="15">
      <c r="A92" s="320" t="s">
        <v>88</v>
      </c>
      <c r="B92" s="320"/>
      <c r="C92" s="320"/>
      <c r="D92" s="320"/>
      <c r="E92" s="320"/>
      <c r="F92" s="320"/>
      <c r="G92" s="320"/>
      <c r="H92" s="320"/>
      <c r="I92" s="320"/>
      <c r="J92" s="320"/>
      <c r="K92" s="320"/>
      <c r="L92" s="320"/>
      <c r="M92" s="320"/>
      <c r="N92" s="320"/>
      <c r="O92" s="320"/>
      <c r="P92" s="320"/>
      <c r="Q92" s="320"/>
      <c r="R92" s="320"/>
      <c r="S92" s="320"/>
      <c r="T92" s="320"/>
      <c r="U92" s="320"/>
      <c r="V92" s="320"/>
      <c r="W92" s="320"/>
      <c r="X92" s="320"/>
      <c r="Y92" s="320"/>
      <c r="Z92" s="320"/>
      <c r="AA92" s="320"/>
      <c r="AB92" s="320"/>
      <c r="AC92" s="320"/>
      <c r="AD92" s="320"/>
      <c r="AE92" s="320"/>
      <c r="AF92" s="320"/>
      <c r="AG92" s="320"/>
      <c r="AH92" s="320"/>
      <c r="AI92" s="320"/>
      <c r="AJ92" s="320"/>
      <c r="AK92" s="320"/>
      <c r="AL92" s="320"/>
      <c r="AM92" s="320"/>
      <c r="AN92" s="320"/>
      <c r="AO92" s="320"/>
      <c r="AP92" s="320"/>
      <c r="AQ92" s="320"/>
      <c r="AR92" s="320"/>
      <c r="AS92" s="320"/>
      <c r="AT92" s="320"/>
      <c r="AU92" s="320"/>
      <c r="AV92" s="320"/>
      <c r="AW92" s="320"/>
      <c r="AX92" s="320"/>
      <c r="AY92" s="320"/>
      <c r="AZ92" s="320"/>
      <c r="BA92" s="320"/>
      <c r="BB92" s="320"/>
      <c r="BC92" s="320"/>
      <c r="BD92" s="320"/>
      <c r="BE92" s="320"/>
      <c r="BF92" s="320"/>
      <c r="BG92" s="320"/>
      <c r="BH92" s="320"/>
      <c r="BI92" s="320"/>
      <c r="BJ92" s="320"/>
      <c r="BK92" s="320"/>
      <c r="BL92" s="320"/>
      <c r="BM92" s="320"/>
      <c r="BN92" s="320"/>
      <c r="BO92" s="320"/>
      <c r="BP92" s="320"/>
      <c r="BQ92" s="320"/>
      <c r="BR92" s="320"/>
      <c r="BS92" s="320"/>
      <c r="BT92" s="320"/>
      <c r="BU92" s="320"/>
      <c r="BV92" s="320"/>
      <c r="BW92" s="320"/>
      <c r="BX92" s="320"/>
      <c r="BY92" s="320"/>
      <c r="BZ92" s="320"/>
      <c r="CA92" s="320"/>
      <c r="CB92" s="287" t="s">
        <v>94</v>
      </c>
      <c r="CC92" s="288"/>
      <c r="CD92" s="288"/>
      <c r="CE92" s="288"/>
      <c r="CF92" s="288"/>
      <c r="CG92" s="288"/>
      <c r="CH92" s="288"/>
      <c r="CI92" s="288"/>
      <c r="CJ92" s="288"/>
      <c r="CK92" s="288"/>
      <c r="CL92" s="289"/>
      <c r="CM92" s="296" t="s">
        <v>32</v>
      </c>
      <c r="CN92" s="297"/>
      <c r="CO92" s="297"/>
      <c r="CP92" s="297"/>
      <c r="CQ92" s="297"/>
      <c r="CR92" s="297"/>
      <c r="CS92" s="297"/>
      <c r="CT92" s="297"/>
      <c r="CU92" s="297"/>
      <c r="CV92" s="297"/>
      <c r="CW92" s="297"/>
      <c r="CX92" s="297"/>
      <c r="CY92" s="297"/>
      <c r="CZ92" s="297"/>
      <c r="DA92" s="297"/>
      <c r="DB92" s="297"/>
      <c r="DC92" s="297"/>
      <c r="DD92" s="298"/>
      <c r="DE92" s="314">
        <v>0</v>
      </c>
      <c r="DF92" s="270"/>
      <c r="DG92" s="270"/>
      <c r="DH92" s="50"/>
      <c r="DI92" s="65"/>
    </row>
    <row r="93" spans="1:113" ht="15">
      <c r="A93" s="392" t="s">
        <v>89</v>
      </c>
      <c r="B93" s="393"/>
      <c r="C93" s="393"/>
      <c r="D93" s="393"/>
      <c r="E93" s="393"/>
      <c r="F93" s="393"/>
      <c r="G93" s="393"/>
      <c r="H93" s="393"/>
      <c r="I93" s="393"/>
      <c r="J93" s="393"/>
      <c r="K93" s="393"/>
      <c r="L93" s="393"/>
      <c r="M93" s="393"/>
      <c r="N93" s="393"/>
      <c r="O93" s="393"/>
      <c r="P93" s="393"/>
      <c r="Q93" s="393"/>
      <c r="R93" s="393"/>
      <c r="S93" s="393"/>
      <c r="T93" s="393"/>
      <c r="U93" s="393"/>
      <c r="V93" s="393"/>
      <c r="W93" s="393"/>
      <c r="X93" s="393"/>
      <c r="Y93" s="393"/>
      <c r="Z93" s="393"/>
      <c r="AA93" s="393"/>
      <c r="AB93" s="393"/>
      <c r="AC93" s="393"/>
      <c r="AD93" s="393"/>
      <c r="AE93" s="393"/>
      <c r="AF93" s="393"/>
      <c r="AG93" s="393"/>
      <c r="AH93" s="393"/>
      <c r="AI93" s="393"/>
      <c r="AJ93" s="393"/>
      <c r="AK93" s="393"/>
      <c r="AL93" s="393"/>
      <c r="AM93" s="393"/>
      <c r="AN93" s="393"/>
      <c r="AO93" s="393"/>
      <c r="AP93" s="393"/>
      <c r="AQ93" s="393"/>
      <c r="AR93" s="393"/>
      <c r="AS93" s="393"/>
      <c r="AT93" s="393"/>
      <c r="AU93" s="393"/>
      <c r="AV93" s="393"/>
      <c r="AW93" s="393"/>
      <c r="AX93" s="393"/>
      <c r="AY93" s="393"/>
      <c r="AZ93" s="393"/>
      <c r="BA93" s="393"/>
      <c r="BB93" s="393"/>
      <c r="BC93" s="393"/>
      <c r="BD93" s="393"/>
      <c r="BE93" s="393"/>
      <c r="BF93" s="393"/>
      <c r="BG93" s="393"/>
      <c r="BH93" s="393"/>
      <c r="BI93" s="393"/>
      <c r="BJ93" s="393"/>
      <c r="BK93" s="393"/>
      <c r="BL93" s="393"/>
      <c r="BM93" s="393"/>
      <c r="BN93" s="393"/>
      <c r="BO93" s="393"/>
      <c r="BP93" s="393"/>
      <c r="BQ93" s="393"/>
      <c r="BR93" s="393"/>
      <c r="BS93" s="393"/>
      <c r="BT93" s="393"/>
      <c r="BU93" s="393"/>
      <c r="BV93" s="393"/>
      <c r="BW93" s="393"/>
      <c r="BX93" s="393"/>
      <c r="BY93" s="393"/>
      <c r="BZ93" s="393"/>
      <c r="CA93" s="394"/>
      <c r="CB93" s="293"/>
      <c r="CC93" s="294"/>
      <c r="CD93" s="294"/>
      <c r="CE93" s="294"/>
      <c r="CF93" s="294"/>
      <c r="CG93" s="294"/>
      <c r="CH93" s="294"/>
      <c r="CI93" s="294"/>
      <c r="CJ93" s="294"/>
      <c r="CK93" s="294"/>
      <c r="CL93" s="295"/>
      <c r="CM93" s="302"/>
      <c r="CN93" s="303"/>
      <c r="CO93" s="303"/>
      <c r="CP93" s="303"/>
      <c r="CQ93" s="303"/>
      <c r="CR93" s="303"/>
      <c r="CS93" s="303"/>
      <c r="CT93" s="303"/>
      <c r="CU93" s="303"/>
      <c r="CV93" s="303"/>
      <c r="CW93" s="303"/>
      <c r="CX93" s="303"/>
      <c r="CY93" s="303"/>
      <c r="CZ93" s="303"/>
      <c r="DA93" s="303"/>
      <c r="DB93" s="303"/>
      <c r="DC93" s="303"/>
      <c r="DD93" s="304"/>
      <c r="DE93" s="315"/>
      <c r="DF93" s="271"/>
      <c r="DG93" s="271"/>
      <c r="DH93" s="50"/>
      <c r="DI93" s="65"/>
    </row>
    <row r="94" spans="1:113" ht="28.5" customHeight="1">
      <c r="A94" s="396" t="s">
        <v>336</v>
      </c>
      <c r="B94" s="397"/>
      <c r="C94" s="397"/>
      <c r="D94" s="397"/>
      <c r="E94" s="397"/>
      <c r="F94" s="397"/>
      <c r="G94" s="397"/>
      <c r="H94" s="397"/>
      <c r="I94" s="397"/>
      <c r="J94" s="397"/>
      <c r="K94" s="397"/>
      <c r="L94" s="397"/>
      <c r="M94" s="397"/>
      <c r="N94" s="397"/>
      <c r="O94" s="397"/>
      <c r="P94" s="397"/>
      <c r="Q94" s="397"/>
      <c r="R94" s="397"/>
      <c r="S94" s="397"/>
      <c r="T94" s="397"/>
      <c r="U94" s="397"/>
      <c r="V94" s="397"/>
      <c r="W94" s="397"/>
      <c r="X94" s="397"/>
      <c r="Y94" s="397"/>
      <c r="Z94" s="397"/>
      <c r="AA94" s="397"/>
      <c r="AB94" s="397"/>
      <c r="AC94" s="397"/>
      <c r="AD94" s="397"/>
      <c r="AE94" s="397"/>
      <c r="AF94" s="397"/>
      <c r="AG94" s="397"/>
      <c r="AH94" s="397"/>
      <c r="AI94" s="397"/>
      <c r="AJ94" s="397"/>
      <c r="AK94" s="397"/>
      <c r="AL94" s="397"/>
      <c r="AM94" s="397"/>
      <c r="AN94" s="397"/>
      <c r="AO94" s="397"/>
      <c r="AP94" s="397"/>
      <c r="AQ94" s="397"/>
      <c r="AR94" s="397"/>
      <c r="AS94" s="397"/>
      <c r="AT94" s="397"/>
      <c r="AU94" s="397"/>
      <c r="AV94" s="397"/>
      <c r="AW94" s="397"/>
      <c r="AX94" s="397"/>
      <c r="AY94" s="397"/>
      <c r="AZ94" s="397"/>
      <c r="BA94" s="397"/>
      <c r="BB94" s="397"/>
      <c r="BC94" s="397"/>
      <c r="BD94" s="397"/>
      <c r="BE94" s="397"/>
      <c r="BF94" s="397"/>
      <c r="BG94" s="397"/>
      <c r="BH94" s="397"/>
      <c r="BI94" s="397"/>
      <c r="BJ94" s="397"/>
      <c r="BK94" s="397"/>
      <c r="BL94" s="397"/>
      <c r="BM94" s="397"/>
      <c r="BN94" s="397"/>
      <c r="BO94" s="397"/>
      <c r="BP94" s="397"/>
      <c r="BQ94" s="397"/>
      <c r="BR94" s="397"/>
      <c r="BS94" s="397"/>
      <c r="BT94" s="397"/>
      <c r="BU94" s="397"/>
      <c r="BV94" s="397"/>
      <c r="BW94" s="397"/>
      <c r="BX94" s="397"/>
      <c r="BY94" s="397"/>
      <c r="BZ94" s="397"/>
      <c r="CA94" s="398"/>
      <c r="CB94" s="327" t="s">
        <v>95</v>
      </c>
      <c r="CC94" s="328"/>
      <c r="CD94" s="328"/>
      <c r="CE94" s="328"/>
      <c r="CF94" s="328"/>
      <c r="CG94" s="328"/>
      <c r="CH94" s="328"/>
      <c r="CI94" s="328"/>
      <c r="CJ94" s="328"/>
      <c r="CK94" s="328"/>
      <c r="CL94" s="329"/>
      <c r="CM94" s="330" t="s">
        <v>32</v>
      </c>
      <c r="CN94" s="331"/>
      <c r="CO94" s="331"/>
      <c r="CP94" s="331"/>
      <c r="CQ94" s="331"/>
      <c r="CR94" s="331"/>
      <c r="CS94" s="331"/>
      <c r="CT94" s="331"/>
      <c r="CU94" s="331"/>
      <c r="CV94" s="331"/>
      <c r="CW94" s="331"/>
      <c r="CX94" s="331"/>
      <c r="CY94" s="331"/>
      <c r="CZ94" s="331"/>
      <c r="DA94" s="331"/>
      <c r="DB94" s="331"/>
      <c r="DC94" s="331"/>
      <c r="DD94" s="332"/>
      <c r="DE94" s="82">
        <v>0</v>
      </c>
      <c r="DF94" s="143"/>
      <c r="DG94" s="143"/>
      <c r="DH94" s="50"/>
      <c r="DI94" s="65"/>
    </row>
    <row r="95" spans="1:113" ht="15">
      <c r="A95" s="405" t="s">
        <v>211</v>
      </c>
      <c r="B95" s="405"/>
      <c r="C95" s="405"/>
      <c r="D95" s="405"/>
      <c r="E95" s="405"/>
      <c r="F95" s="405"/>
      <c r="G95" s="405"/>
      <c r="H95" s="405"/>
      <c r="I95" s="405"/>
      <c r="J95" s="405"/>
      <c r="K95" s="405"/>
      <c r="L95" s="405"/>
      <c r="M95" s="405"/>
      <c r="N95" s="405"/>
      <c r="O95" s="405"/>
      <c r="P95" s="405"/>
      <c r="Q95" s="405"/>
      <c r="R95" s="405"/>
      <c r="S95" s="405"/>
      <c r="T95" s="405"/>
      <c r="U95" s="405"/>
      <c r="V95" s="405"/>
      <c r="W95" s="405"/>
      <c r="X95" s="405"/>
      <c r="Y95" s="405"/>
      <c r="Z95" s="405"/>
      <c r="AA95" s="405"/>
      <c r="AB95" s="405"/>
      <c r="AC95" s="405"/>
      <c r="AD95" s="405"/>
      <c r="AE95" s="405"/>
      <c r="AF95" s="405"/>
      <c r="AG95" s="405"/>
      <c r="AH95" s="405"/>
      <c r="AI95" s="405"/>
      <c r="AJ95" s="405"/>
      <c r="AK95" s="405"/>
      <c r="AL95" s="405"/>
      <c r="AM95" s="405"/>
      <c r="AN95" s="405"/>
      <c r="AO95" s="405"/>
      <c r="AP95" s="405"/>
      <c r="AQ95" s="405"/>
      <c r="AR95" s="405"/>
      <c r="AS95" s="405"/>
      <c r="AT95" s="405"/>
      <c r="AU95" s="405"/>
      <c r="AV95" s="405"/>
      <c r="AW95" s="405"/>
      <c r="AX95" s="405"/>
      <c r="AY95" s="405"/>
      <c r="AZ95" s="405"/>
      <c r="BA95" s="405"/>
      <c r="BB95" s="405"/>
      <c r="BC95" s="405"/>
      <c r="BD95" s="405"/>
      <c r="BE95" s="405"/>
      <c r="BF95" s="405"/>
      <c r="BG95" s="405"/>
      <c r="BH95" s="405"/>
      <c r="BI95" s="405"/>
      <c r="BJ95" s="405"/>
      <c r="BK95" s="405"/>
      <c r="BL95" s="405"/>
      <c r="BM95" s="405"/>
      <c r="BN95" s="405"/>
      <c r="BO95" s="405"/>
      <c r="BP95" s="405"/>
      <c r="BQ95" s="405"/>
      <c r="BR95" s="405"/>
      <c r="BS95" s="405"/>
      <c r="BT95" s="405"/>
      <c r="BU95" s="405"/>
      <c r="BV95" s="405"/>
      <c r="BW95" s="405"/>
      <c r="BX95" s="405"/>
      <c r="BY95" s="405"/>
      <c r="BZ95" s="405"/>
      <c r="CA95" s="405"/>
      <c r="CB95" s="287" t="s">
        <v>97</v>
      </c>
      <c r="CC95" s="288"/>
      <c r="CD95" s="288"/>
      <c r="CE95" s="288"/>
      <c r="CF95" s="288"/>
      <c r="CG95" s="288"/>
      <c r="CH95" s="288"/>
      <c r="CI95" s="288"/>
      <c r="CJ95" s="288"/>
      <c r="CK95" s="288"/>
      <c r="CL95" s="289"/>
      <c r="CM95" s="296" t="s">
        <v>32</v>
      </c>
      <c r="CN95" s="297"/>
      <c r="CO95" s="297"/>
      <c r="CP95" s="297"/>
      <c r="CQ95" s="297"/>
      <c r="CR95" s="297"/>
      <c r="CS95" s="297"/>
      <c r="CT95" s="297"/>
      <c r="CU95" s="297"/>
      <c r="CV95" s="297"/>
      <c r="CW95" s="297"/>
      <c r="CX95" s="297"/>
      <c r="CY95" s="297"/>
      <c r="CZ95" s="297"/>
      <c r="DA95" s="297"/>
      <c r="DB95" s="297"/>
      <c r="DC95" s="297"/>
      <c r="DD95" s="298"/>
      <c r="DE95" s="314">
        <v>0</v>
      </c>
      <c r="DF95" s="270"/>
      <c r="DG95" s="270"/>
      <c r="DH95" s="50"/>
      <c r="DI95" s="65"/>
    </row>
    <row r="96" spans="1:113" ht="29.25" customHeight="1">
      <c r="A96" s="402" t="s">
        <v>177</v>
      </c>
      <c r="B96" s="403"/>
      <c r="C96" s="403"/>
      <c r="D96" s="403"/>
      <c r="E96" s="403"/>
      <c r="F96" s="403"/>
      <c r="G96" s="403"/>
      <c r="H96" s="403"/>
      <c r="I96" s="403"/>
      <c r="J96" s="403"/>
      <c r="K96" s="403"/>
      <c r="L96" s="403"/>
      <c r="M96" s="403"/>
      <c r="N96" s="403"/>
      <c r="O96" s="403"/>
      <c r="P96" s="403"/>
      <c r="Q96" s="403"/>
      <c r="R96" s="403"/>
      <c r="S96" s="403"/>
      <c r="T96" s="403"/>
      <c r="U96" s="403"/>
      <c r="V96" s="403"/>
      <c r="W96" s="403"/>
      <c r="X96" s="403"/>
      <c r="Y96" s="403"/>
      <c r="Z96" s="403"/>
      <c r="AA96" s="403"/>
      <c r="AB96" s="403"/>
      <c r="AC96" s="403"/>
      <c r="AD96" s="403"/>
      <c r="AE96" s="403"/>
      <c r="AF96" s="403"/>
      <c r="AG96" s="403"/>
      <c r="AH96" s="403"/>
      <c r="AI96" s="403"/>
      <c r="AJ96" s="403"/>
      <c r="AK96" s="403"/>
      <c r="AL96" s="403"/>
      <c r="AM96" s="403"/>
      <c r="AN96" s="403"/>
      <c r="AO96" s="403"/>
      <c r="AP96" s="403"/>
      <c r="AQ96" s="403"/>
      <c r="AR96" s="403"/>
      <c r="AS96" s="403"/>
      <c r="AT96" s="403"/>
      <c r="AU96" s="403"/>
      <c r="AV96" s="403"/>
      <c r="AW96" s="403"/>
      <c r="AX96" s="403"/>
      <c r="AY96" s="403"/>
      <c r="AZ96" s="403"/>
      <c r="BA96" s="403"/>
      <c r="BB96" s="403"/>
      <c r="BC96" s="403"/>
      <c r="BD96" s="403"/>
      <c r="BE96" s="403"/>
      <c r="BF96" s="403"/>
      <c r="BG96" s="403"/>
      <c r="BH96" s="403"/>
      <c r="BI96" s="403"/>
      <c r="BJ96" s="403"/>
      <c r="BK96" s="403"/>
      <c r="BL96" s="403"/>
      <c r="BM96" s="403"/>
      <c r="BN96" s="403"/>
      <c r="BO96" s="403"/>
      <c r="BP96" s="403"/>
      <c r="BQ96" s="403"/>
      <c r="BR96" s="403"/>
      <c r="BS96" s="403"/>
      <c r="BT96" s="403"/>
      <c r="BU96" s="403"/>
      <c r="BV96" s="403"/>
      <c r="BW96" s="403"/>
      <c r="BX96" s="403"/>
      <c r="BY96" s="403"/>
      <c r="BZ96" s="403"/>
      <c r="CA96" s="404"/>
      <c r="CB96" s="293"/>
      <c r="CC96" s="294"/>
      <c r="CD96" s="294"/>
      <c r="CE96" s="294"/>
      <c r="CF96" s="294"/>
      <c r="CG96" s="294"/>
      <c r="CH96" s="294"/>
      <c r="CI96" s="294"/>
      <c r="CJ96" s="294"/>
      <c r="CK96" s="294"/>
      <c r="CL96" s="295"/>
      <c r="CM96" s="302"/>
      <c r="CN96" s="303"/>
      <c r="CO96" s="303"/>
      <c r="CP96" s="303"/>
      <c r="CQ96" s="303"/>
      <c r="CR96" s="303"/>
      <c r="CS96" s="303"/>
      <c r="CT96" s="303"/>
      <c r="CU96" s="303"/>
      <c r="CV96" s="303"/>
      <c r="CW96" s="303"/>
      <c r="CX96" s="303"/>
      <c r="CY96" s="303"/>
      <c r="CZ96" s="303"/>
      <c r="DA96" s="303"/>
      <c r="DB96" s="303"/>
      <c r="DC96" s="303"/>
      <c r="DD96" s="304"/>
      <c r="DE96" s="315"/>
      <c r="DF96" s="271"/>
      <c r="DG96" s="271"/>
      <c r="DH96" s="50"/>
      <c r="DI96" s="65"/>
    </row>
    <row r="97" spans="1:113" ht="15">
      <c r="A97" s="323" t="s">
        <v>96</v>
      </c>
      <c r="B97" s="323"/>
      <c r="C97" s="323"/>
      <c r="D97" s="323"/>
      <c r="E97" s="323"/>
      <c r="F97" s="323"/>
      <c r="G97" s="323"/>
      <c r="H97" s="323"/>
      <c r="I97" s="323"/>
      <c r="J97" s="323"/>
      <c r="K97" s="323"/>
      <c r="L97" s="323"/>
      <c r="M97" s="323"/>
      <c r="N97" s="323"/>
      <c r="O97" s="323"/>
      <c r="P97" s="323"/>
      <c r="Q97" s="323"/>
      <c r="R97" s="323"/>
      <c r="S97" s="323"/>
      <c r="T97" s="323"/>
      <c r="U97" s="323"/>
      <c r="V97" s="323"/>
      <c r="W97" s="323"/>
      <c r="X97" s="323"/>
      <c r="Y97" s="323"/>
      <c r="Z97" s="323"/>
      <c r="AA97" s="323"/>
      <c r="AB97" s="323"/>
      <c r="AC97" s="323"/>
      <c r="AD97" s="323"/>
      <c r="AE97" s="323"/>
      <c r="AF97" s="323"/>
      <c r="AG97" s="323"/>
      <c r="AH97" s="323"/>
      <c r="AI97" s="323"/>
      <c r="AJ97" s="323"/>
      <c r="AK97" s="323"/>
      <c r="AL97" s="323"/>
      <c r="AM97" s="323"/>
      <c r="AN97" s="323"/>
      <c r="AO97" s="323"/>
      <c r="AP97" s="323"/>
      <c r="AQ97" s="323"/>
      <c r="AR97" s="323"/>
      <c r="AS97" s="323"/>
      <c r="AT97" s="323"/>
      <c r="AU97" s="323"/>
      <c r="AV97" s="323"/>
      <c r="AW97" s="323"/>
      <c r="AX97" s="323"/>
      <c r="AY97" s="323"/>
      <c r="AZ97" s="323"/>
      <c r="BA97" s="323"/>
      <c r="BB97" s="323"/>
      <c r="BC97" s="323"/>
      <c r="BD97" s="323"/>
      <c r="BE97" s="323"/>
      <c r="BF97" s="323"/>
      <c r="BG97" s="323"/>
      <c r="BH97" s="323"/>
      <c r="BI97" s="323"/>
      <c r="BJ97" s="323"/>
      <c r="BK97" s="323"/>
      <c r="BL97" s="323"/>
      <c r="BM97" s="323"/>
      <c r="BN97" s="323"/>
      <c r="BO97" s="323"/>
      <c r="BP97" s="323"/>
      <c r="BQ97" s="323"/>
      <c r="BR97" s="323"/>
      <c r="BS97" s="323"/>
      <c r="BT97" s="323"/>
      <c r="BU97" s="323"/>
      <c r="BV97" s="323"/>
      <c r="BW97" s="323"/>
      <c r="BX97" s="323"/>
      <c r="BY97" s="323"/>
      <c r="BZ97" s="323"/>
      <c r="CA97" s="323"/>
      <c r="CB97" s="327" t="s">
        <v>98</v>
      </c>
      <c r="CC97" s="328"/>
      <c r="CD97" s="328"/>
      <c r="CE97" s="328"/>
      <c r="CF97" s="328"/>
      <c r="CG97" s="328"/>
      <c r="CH97" s="328"/>
      <c r="CI97" s="328"/>
      <c r="CJ97" s="328"/>
      <c r="CK97" s="328"/>
      <c r="CL97" s="329"/>
      <c r="CM97" s="330" t="s">
        <v>32</v>
      </c>
      <c r="CN97" s="331"/>
      <c r="CO97" s="331"/>
      <c r="CP97" s="331"/>
      <c r="CQ97" s="331"/>
      <c r="CR97" s="331"/>
      <c r="CS97" s="331"/>
      <c r="CT97" s="331"/>
      <c r="CU97" s="331"/>
      <c r="CV97" s="331"/>
      <c r="CW97" s="331"/>
      <c r="CX97" s="331"/>
      <c r="CY97" s="331"/>
      <c r="CZ97" s="331"/>
      <c r="DA97" s="331"/>
      <c r="DB97" s="331"/>
      <c r="DC97" s="331"/>
      <c r="DD97" s="332"/>
      <c r="DE97" s="82">
        <v>0</v>
      </c>
      <c r="DF97" s="143" t="str">
        <f>IF(DE97&gt;=(DE98+DE100),"ВЕРНО","ЛОЖЬ")</f>
        <v>ВЕРНО</v>
      </c>
      <c r="DG97" s="143"/>
      <c r="DH97" s="50" t="s">
        <v>574</v>
      </c>
      <c r="DI97" s="65"/>
    </row>
    <row r="98" spans="1:113" ht="15">
      <c r="A98" s="320" t="s">
        <v>88</v>
      </c>
      <c r="B98" s="320"/>
      <c r="C98" s="320"/>
      <c r="D98" s="320"/>
      <c r="E98" s="320"/>
      <c r="F98" s="320"/>
      <c r="G98" s="320"/>
      <c r="H98" s="320"/>
      <c r="I98" s="320"/>
      <c r="J98" s="320"/>
      <c r="K98" s="320"/>
      <c r="L98" s="320"/>
      <c r="M98" s="320"/>
      <c r="N98" s="320"/>
      <c r="O98" s="320"/>
      <c r="P98" s="320"/>
      <c r="Q98" s="320"/>
      <c r="R98" s="320"/>
      <c r="S98" s="320"/>
      <c r="T98" s="320"/>
      <c r="U98" s="320"/>
      <c r="V98" s="320"/>
      <c r="W98" s="320"/>
      <c r="X98" s="320"/>
      <c r="Y98" s="320"/>
      <c r="Z98" s="320"/>
      <c r="AA98" s="320"/>
      <c r="AB98" s="320"/>
      <c r="AC98" s="320"/>
      <c r="AD98" s="320"/>
      <c r="AE98" s="320"/>
      <c r="AF98" s="320"/>
      <c r="AG98" s="320"/>
      <c r="AH98" s="320"/>
      <c r="AI98" s="320"/>
      <c r="AJ98" s="320"/>
      <c r="AK98" s="320"/>
      <c r="AL98" s="320"/>
      <c r="AM98" s="320"/>
      <c r="AN98" s="320"/>
      <c r="AO98" s="320"/>
      <c r="AP98" s="320"/>
      <c r="AQ98" s="320"/>
      <c r="AR98" s="320"/>
      <c r="AS98" s="320"/>
      <c r="AT98" s="320"/>
      <c r="AU98" s="320"/>
      <c r="AV98" s="320"/>
      <c r="AW98" s="320"/>
      <c r="AX98" s="320"/>
      <c r="AY98" s="320"/>
      <c r="AZ98" s="320"/>
      <c r="BA98" s="320"/>
      <c r="BB98" s="320"/>
      <c r="BC98" s="320"/>
      <c r="BD98" s="320"/>
      <c r="BE98" s="320"/>
      <c r="BF98" s="320"/>
      <c r="BG98" s="320"/>
      <c r="BH98" s="320"/>
      <c r="BI98" s="320"/>
      <c r="BJ98" s="320"/>
      <c r="BK98" s="320"/>
      <c r="BL98" s="320"/>
      <c r="BM98" s="320"/>
      <c r="BN98" s="320"/>
      <c r="BO98" s="320"/>
      <c r="BP98" s="320"/>
      <c r="BQ98" s="320"/>
      <c r="BR98" s="320"/>
      <c r="BS98" s="320"/>
      <c r="BT98" s="320"/>
      <c r="BU98" s="320"/>
      <c r="BV98" s="320"/>
      <c r="BW98" s="320"/>
      <c r="BX98" s="320"/>
      <c r="BY98" s="320"/>
      <c r="BZ98" s="320"/>
      <c r="CA98" s="320"/>
      <c r="CB98" s="287" t="s">
        <v>99</v>
      </c>
      <c r="CC98" s="288"/>
      <c r="CD98" s="288"/>
      <c r="CE98" s="288"/>
      <c r="CF98" s="288"/>
      <c r="CG98" s="288"/>
      <c r="CH98" s="288"/>
      <c r="CI98" s="288"/>
      <c r="CJ98" s="288"/>
      <c r="CK98" s="288"/>
      <c r="CL98" s="289"/>
      <c r="CM98" s="296" t="s">
        <v>32</v>
      </c>
      <c r="CN98" s="297"/>
      <c r="CO98" s="297"/>
      <c r="CP98" s="297"/>
      <c r="CQ98" s="297"/>
      <c r="CR98" s="297"/>
      <c r="CS98" s="297"/>
      <c r="CT98" s="297"/>
      <c r="CU98" s="297"/>
      <c r="CV98" s="297"/>
      <c r="CW98" s="297"/>
      <c r="CX98" s="297"/>
      <c r="CY98" s="297"/>
      <c r="CZ98" s="297"/>
      <c r="DA98" s="297"/>
      <c r="DB98" s="297"/>
      <c r="DC98" s="297"/>
      <c r="DD98" s="298"/>
      <c r="DE98" s="314">
        <v>0</v>
      </c>
      <c r="DF98" s="270"/>
      <c r="DG98" s="270"/>
      <c r="DH98" s="50"/>
      <c r="DI98" s="65"/>
    </row>
    <row r="99" spans="1:113" ht="15">
      <c r="A99" s="392" t="s">
        <v>89</v>
      </c>
      <c r="B99" s="393"/>
      <c r="C99" s="393"/>
      <c r="D99" s="393"/>
      <c r="E99" s="393"/>
      <c r="F99" s="393"/>
      <c r="G99" s="393"/>
      <c r="H99" s="393"/>
      <c r="I99" s="393"/>
      <c r="J99" s="393"/>
      <c r="K99" s="393"/>
      <c r="L99" s="393"/>
      <c r="M99" s="393"/>
      <c r="N99" s="393"/>
      <c r="O99" s="393"/>
      <c r="P99" s="393"/>
      <c r="Q99" s="393"/>
      <c r="R99" s="393"/>
      <c r="S99" s="393"/>
      <c r="T99" s="393"/>
      <c r="U99" s="393"/>
      <c r="V99" s="393"/>
      <c r="W99" s="393"/>
      <c r="X99" s="393"/>
      <c r="Y99" s="393"/>
      <c r="Z99" s="393"/>
      <c r="AA99" s="393"/>
      <c r="AB99" s="393"/>
      <c r="AC99" s="393"/>
      <c r="AD99" s="393"/>
      <c r="AE99" s="393"/>
      <c r="AF99" s="393"/>
      <c r="AG99" s="393"/>
      <c r="AH99" s="393"/>
      <c r="AI99" s="393"/>
      <c r="AJ99" s="393"/>
      <c r="AK99" s="393"/>
      <c r="AL99" s="393"/>
      <c r="AM99" s="393"/>
      <c r="AN99" s="393"/>
      <c r="AO99" s="393"/>
      <c r="AP99" s="393"/>
      <c r="AQ99" s="393"/>
      <c r="AR99" s="393"/>
      <c r="AS99" s="393"/>
      <c r="AT99" s="393"/>
      <c r="AU99" s="393"/>
      <c r="AV99" s="393"/>
      <c r="AW99" s="393"/>
      <c r="AX99" s="393"/>
      <c r="AY99" s="393"/>
      <c r="AZ99" s="393"/>
      <c r="BA99" s="393"/>
      <c r="BB99" s="393"/>
      <c r="BC99" s="393"/>
      <c r="BD99" s="393"/>
      <c r="BE99" s="393"/>
      <c r="BF99" s="393"/>
      <c r="BG99" s="393"/>
      <c r="BH99" s="393"/>
      <c r="BI99" s="393"/>
      <c r="BJ99" s="393"/>
      <c r="BK99" s="393"/>
      <c r="BL99" s="393"/>
      <c r="BM99" s="393"/>
      <c r="BN99" s="393"/>
      <c r="BO99" s="393"/>
      <c r="BP99" s="393"/>
      <c r="BQ99" s="393"/>
      <c r="BR99" s="393"/>
      <c r="BS99" s="393"/>
      <c r="BT99" s="393"/>
      <c r="BU99" s="393"/>
      <c r="BV99" s="393"/>
      <c r="BW99" s="393"/>
      <c r="BX99" s="393"/>
      <c r="BY99" s="393"/>
      <c r="BZ99" s="393"/>
      <c r="CA99" s="394"/>
      <c r="CB99" s="293"/>
      <c r="CC99" s="294"/>
      <c r="CD99" s="294"/>
      <c r="CE99" s="294"/>
      <c r="CF99" s="294"/>
      <c r="CG99" s="294"/>
      <c r="CH99" s="294"/>
      <c r="CI99" s="294"/>
      <c r="CJ99" s="294"/>
      <c r="CK99" s="294"/>
      <c r="CL99" s="295"/>
      <c r="CM99" s="302"/>
      <c r="CN99" s="303"/>
      <c r="CO99" s="303"/>
      <c r="CP99" s="303"/>
      <c r="CQ99" s="303"/>
      <c r="CR99" s="303"/>
      <c r="CS99" s="303"/>
      <c r="CT99" s="303"/>
      <c r="CU99" s="303"/>
      <c r="CV99" s="303"/>
      <c r="CW99" s="303"/>
      <c r="CX99" s="303"/>
      <c r="CY99" s="303"/>
      <c r="CZ99" s="303"/>
      <c r="DA99" s="303"/>
      <c r="DB99" s="303"/>
      <c r="DC99" s="303"/>
      <c r="DD99" s="304"/>
      <c r="DE99" s="315"/>
      <c r="DF99" s="271"/>
      <c r="DG99" s="271"/>
      <c r="DH99" s="50"/>
      <c r="DI99" s="65"/>
    </row>
    <row r="100" spans="1:113" ht="30" customHeight="1">
      <c r="A100" s="396" t="s">
        <v>91</v>
      </c>
      <c r="B100" s="397"/>
      <c r="C100" s="397"/>
      <c r="D100" s="397"/>
      <c r="E100" s="397"/>
      <c r="F100" s="397"/>
      <c r="G100" s="397"/>
      <c r="H100" s="397"/>
      <c r="I100" s="397"/>
      <c r="J100" s="397"/>
      <c r="K100" s="397"/>
      <c r="L100" s="397"/>
      <c r="M100" s="397"/>
      <c r="N100" s="397"/>
      <c r="O100" s="397"/>
      <c r="P100" s="397"/>
      <c r="Q100" s="397"/>
      <c r="R100" s="397"/>
      <c r="S100" s="397"/>
      <c r="T100" s="397"/>
      <c r="U100" s="397"/>
      <c r="V100" s="397"/>
      <c r="W100" s="397"/>
      <c r="X100" s="397"/>
      <c r="Y100" s="397"/>
      <c r="Z100" s="397"/>
      <c r="AA100" s="397"/>
      <c r="AB100" s="397"/>
      <c r="AC100" s="397"/>
      <c r="AD100" s="397"/>
      <c r="AE100" s="397"/>
      <c r="AF100" s="397"/>
      <c r="AG100" s="397"/>
      <c r="AH100" s="397"/>
      <c r="AI100" s="397"/>
      <c r="AJ100" s="397"/>
      <c r="AK100" s="397"/>
      <c r="AL100" s="397"/>
      <c r="AM100" s="397"/>
      <c r="AN100" s="397"/>
      <c r="AO100" s="397"/>
      <c r="AP100" s="397"/>
      <c r="AQ100" s="397"/>
      <c r="AR100" s="397"/>
      <c r="AS100" s="397"/>
      <c r="AT100" s="397"/>
      <c r="AU100" s="397"/>
      <c r="AV100" s="397"/>
      <c r="AW100" s="397"/>
      <c r="AX100" s="397"/>
      <c r="AY100" s="397"/>
      <c r="AZ100" s="397"/>
      <c r="BA100" s="397"/>
      <c r="BB100" s="397"/>
      <c r="BC100" s="397"/>
      <c r="BD100" s="397"/>
      <c r="BE100" s="397"/>
      <c r="BF100" s="397"/>
      <c r="BG100" s="397"/>
      <c r="BH100" s="397"/>
      <c r="BI100" s="397"/>
      <c r="BJ100" s="397"/>
      <c r="BK100" s="397"/>
      <c r="BL100" s="397"/>
      <c r="BM100" s="397"/>
      <c r="BN100" s="397"/>
      <c r="BO100" s="397"/>
      <c r="BP100" s="397"/>
      <c r="BQ100" s="397"/>
      <c r="BR100" s="397"/>
      <c r="BS100" s="397"/>
      <c r="BT100" s="397"/>
      <c r="BU100" s="397"/>
      <c r="BV100" s="397"/>
      <c r="BW100" s="397"/>
      <c r="BX100" s="397"/>
      <c r="BY100" s="397"/>
      <c r="BZ100" s="397"/>
      <c r="CA100" s="398"/>
      <c r="CB100" s="327" t="s">
        <v>101</v>
      </c>
      <c r="CC100" s="328"/>
      <c r="CD100" s="328"/>
      <c r="CE100" s="328"/>
      <c r="CF100" s="328"/>
      <c r="CG100" s="328"/>
      <c r="CH100" s="328"/>
      <c r="CI100" s="328"/>
      <c r="CJ100" s="328"/>
      <c r="CK100" s="328"/>
      <c r="CL100" s="329"/>
      <c r="CM100" s="330" t="s">
        <v>32</v>
      </c>
      <c r="CN100" s="331"/>
      <c r="CO100" s="331"/>
      <c r="CP100" s="331"/>
      <c r="CQ100" s="331"/>
      <c r="CR100" s="331"/>
      <c r="CS100" s="331"/>
      <c r="CT100" s="331"/>
      <c r="CU100" s="331"/>
      <c r="CV100" s="331"/>
      <c r="CW100" s="331"/>
      <c r="CX100" s="331"/>
      <c r="CY100" s="331"/>
      <c r="CZ100" s="331"/>
      <c r="DA100" s="331"/>
      <c r="DB100" s="331"/>
      <c r="DC100" s="331"/>
      <c r="DD100" s="332"/>
      <c r="DE100" s="82">
        <v>0</v>
      </c>
      <c r="DF100" s="143"/>
      <c r="DG100" s="143"/>
      <c r="DH100" s="50"/>
      <c r="DI100" s="65"/>
    </row>
    <row r="101" spans="1:113" ht="15">
      <c r="A101" s="399" t="s">
        <v>100</v>
      </c>
      <c r="B101" s="400"/>
      <c r="C101" s="400"/>
      <c r="D101" s="400"/>
      <c r="E101" s="400"/>
      <c r="F101" s="400"/>
      <c r="G101" s="400"/>
      <c r="H101" s="400"/>
      <c r="I101" s="400"/>
      <c r="J101" s="400"/>
      <c r="K101" s="400"/>
      <c r="L101" s="400"/>
      <c r="M101" s="400"/>
      <c r="N101" s="400"/>
      <c r="O101" s="400"/>
      <c r="P101" s="400"/>
      <c r="Q101" s="400"/>
      <c r="R101" s="400"/>
      <c r="S101" s="400"/>
      <c r="T101" s="400"/>
      <c r="U101" s="400"/>
      <c r="V101" s="400"/>
      <c r="W101" s="400"/>
      <c r="X101" s="400"/>
      <c r="Y101" s="400"/>
      <c r="Z101" s="400"/>
      <c r="AA101" s="400"/>
      <c r="AB101" s="400"/>
      <c r="AC101" s="400"/>
      <c r="AD101" s="400"/>
      <c r="AE101" s="400"/>
      <c r="AF101" s="400"/>
      <c r="AG101" s="400"/>
      <c r="AH101" s="400"/>
      <c r="AI101" s="400"/>
      <c r="AJ101" s="400"/>
      <c r="AK101" s="400"/>
      <c r="AL101" s="400"/>
      <c r="AM101" s="400"/>
      <c r="AN101" s="400"/>
      <c r="AO101" s="400"/>
      <c r="AP101" s="400"/>
      <c r="AQ101" s="400"/>
      <c r="AR101" s="400"/>
      <c r="AS101" s="400"/>
      <c r="AT101" s="400"/>
      <c r="AU101" s="400"/>
      <c r="AV101" s="400"/>
      <c r="AW101" s="400"/>
      <c r="AX101" s="400"/>
      <c r="AY101" s="400"/>
      <c r="AZ101" s="400"/>
      <c r="BA101" s="400"/>
      <c r="BB101" s="400"/>
      <c r="BC101" s="400"/>
      <c r="BD101" s="400"/>
      <c r="BE101" s="400"/>
      <c r="BF101" s="400"/>
      <c r="BG101" s="400"/>
      <c r="BH101" s="400"/>
      <c r="BI101" s="400"/>
      <c r="BJ101" s="400"/>
      <c r="BK101" s="400"/>
      <c r="BL101" s="400"/>
      <c r="BM101" s="400"/>
      <c r="BN101" s="400"/>
      <c r="BO101" s="400"/>
      <c r="BP101" s="400"/>
      <c r="BQ101" s="400"/>
      <c r="BR101" s="400"/>
      <c r="BS101" s="400"/>
      <c r="BT101" s="400"/>
      <c r="BU101" s="400"/>
      <c r="BV101" s="400"/>
      <c r="BW101" s="400"/>
      <c r="BX101" s="400"/>
      <c r="BY101" s="400"/>
      <c r="BZ101" s="400"/>
      <c r="CA101" s="401"/>
      <c r="CB101" s="327" t="s">
        <v>102</v>
      </c>
      <c r="CC101" s="328"/>
      <c r="CD101" s="328"/>
      <c r="CE101" s="328"/>
      <c r="CF101" s="328"/>
      <c r="CG101" s="328"/>
      <c r="CH101" s="328"/>
      <c r="CI101" s="328"/>
      <c r="CJ101" s="328"/>
      <c r="CK101" s="328"/>
      <c r="CL101" s="329"/>
      <c r="CM101" s="330" t="s">
        <v>32</v>
      </c>
      <c r="CN101" s="331"/>
      <c r="CO101" s="331"/>
      <c r="CP101" s="331"/>
      <c r="CQ101" s="331"/>
      <c r="CR101" s="331"/>
      <c r="CS101" s="331"/>
      <c r="CT101" s="331"/>
      <c r="CU101" s="331"/>
      <c r="CV101" s="331"/>
      <c r="CW101" s="331"/>
      <c r="CX101" s="331"/>
      <c r="CY101" s="331"/>
      <c r="CZ101" s="331"/>
      <c r="DA101" s="331"/>
      <c r="DB101" s="331"/>
      <c r="DC101" s="331"/>
      <c r="DD101" s="332"/>
      <c r="DE101" s="82">
        <v>1</v>
      </c>
      <c r="DF101" s="143" t="str">
        <f>IF(DE101&gt;=(DE102+DE104),"ВЕРНО","ЛОЖЬ")</f>
        <v>ВЕРНО</v>
      </c>
      <c r="DG101" s="143"/>
      <c r="DH101" s="50" t="s">
        <v>575</v>
      </c>
      <c r="DI101" s="65"/>
    </row>
    <row r="102" spans="1:113" ht="15">
      <c r="A102" s="320" t="s">
        <v>88</v>
      </c>
      <c r="B102" s="320"/>
      <c r="C102" s="320"/>
      <c r="D102" s="320"/>
      <c r="E102" s="320"/>
      <c r="F102" s="320"/>
      <c r="G102" s="320"/>
      <c r="H102" s="320"/>
      <c r="I102" s="320"/>
      <c r="J102" s="320"/>
      <c r="K102" s="320"/>
      <c r="L102" s="320"/>
      <c r="M102" s="320"/>
      <c r="N102" s="320"/>
      <c r="O102" s="320"/>
      <c r="P102" s="320"/>
      <c r="Q102" s="320"/>
      <c r="R102" s="320"/>
      <c r="S102" s="320"/>
      <c r="T102" s="320"/>
      <c r="U102" s="320"/>
      <c r="V102" s="320"/>
      <c r="W102" s="320"/>
      <c r="X102" s="320"/>
      <c r="Y102" s="320"/>
      <c r="Z102" s="320"/>
      <c r="AA102" s="320"/>
      <c r="AB102" s="320"/>
      <c r="AC102" s="320"/>
      <c r="AD102" s="320"/>
      <c r="AE102" s="320"/>
      <c r="AF102" s="320"/>
      <c r="AG102" s="320"/>
      <c r="AH102" s="320"/>
      <c r="AI102" s="320"/>
      <c r="AJ102" s="320"/>
      <c r="AK102" s="320"/>
      <c r="AL102" s="320"/>
      <c r="AM102" s="320"/>
      <c r="AN102" s="320"/>
      <c r="AO102" s="320"/>
      <c r="AP102" s="320"/>
      <c r="AQ102" s="320"/>
      <c r="AR102" s="320"/>
      <c r="AS102" s="320"/>
      <c r="AT102" s="320"/>
      <c r="AU102" s="320"/>
      <c r="AV102" s="320"/>
      <c r="AW102" s="320"/>
      <c r="AX102" s="320"/>
      <c r="AY102" s="320"/>
      <c r="AZ102" s="320"/>
      <c r="BA102" s="320"/>
      <c r="BB102" s="320"/>
      <c r="BC102" s="320"/>
      <c r="BD102" s="320"/>
      <c r="BE102" s="320"/>
      <c r="BF102" s="320"/>
      <c r="BG102" s="320"/>
      <c r="BH102" s="320"/>
      <c r="BI102" s="320"/>
      <c r="BJ102" s="320"/>
      <c r="BK102" s="320"/>
      <c r="BL102" s="320"/>
      <c r="BM102" s="320"/>
      <c r="BN102" s="320"/>
      <c r="BO102" s="320"/>
      <c r="BP102" s="320"/>
      <c r="BQ102" s="320"/>
      <c r="BR102" s="320"/>
      <c r="BS102" s="320"/>
      <c r="BT102" s="320"/>
      <c r="BU102" s="320"/>
      <c r="BV102" s="320"/>
      <c r="BW102" s="320"/>
      <c r="BX102" s="320"/>
      <c r="BY102" s="320"/>
      <c r="BZ102" s="320"/>
      <c r="CA102" s="320"/>
      <c r="CB102" s="287" t="s">
        <v>103</v>
      </c>
      <c r="CC102" s="288"/>
      <c r="CD102" s="288"/>
      <c r="CE102" s="288"/>
      <c r="CF102" s="288"/>
      <c r="CG102" s="288"/>
      <c r="CH102" s="288"/>
      <c r="CI102" s="288"/>
      <c r="CJ102" s="288"/>
      <c r="CK102" s="288"/>
      <c r="CL102" s="289"/>
      <c r="CM102" s="296" t="s">
        <v>32</v>
      </c>
      <c r="CN102" s="297"/>
      <c r="CO102" s="297"/>
      <c r="CP102" s="297"/>
      <c r="CQ102" s="297"/>
      <c r="CR102" s="297"/>
      <c r="CS102" s="297"/>
      <c r="CT102" s="297"/>
      <c r="CU102" s="297"/>
      <c r="CV102" s="297"/>
      <c r="CW102" s="297"/>
      <c r="CX102" s="297"/>
      <c r="CY102" s="297"/>
      <c r="CZ102" s="297"/>
      <c r="DA102" s="297"/>
      <c r="DB102" s="297"/>
      <c r="DC102" s="297"/>
      <c r="DD102" s="298"/>
      <c r="DE102" s="314">
        <v>1</v>
      </c>
      <c r="DF102" s="270"/>
      <c r="DG102" s="270"/>
      <c r="DH102" s="50"/>
      <c r="DI102" s="65"/>
    </row>
    <row r="103" spans="1:113" ht="15">
      <c r="A103" s="391" t="s">
        <v>89</v>
      </c>
      <c r="B103" s="391"/>
      <c r="C103" s="391"/>
      <c r="D103" s="391"/>
      <c r="E103" s="391"/>
      <c r="F103" s="391"/>
      <c r="G103" s="391"/>
      <c r="H103" s="391"/>
      <c r="I103" s="391"/>
      <c r="J103" s="391"/>
      <c r="K103" s="391"/>
      <c r="L103" s="391"/>
      <c r="M103" s="391"/>
      <c r="N103" s="391"/>
      <c r="O103" s="391"/>
      <c r="P103" s="391"/>
      <c r="Q103" s="391"/>
      <c r="R103" s="391"/>
      <c r="S103" s="391"/>
      <c r="T103" s="391"/>
      <c r="U103" s="391"/>
      <c r="V103" s="391"/>
      <c r="W103" s="391"/>
      <c r="X103" s="391"/>
      <c r="Y103" s="391"/>
      <c r="Z103" s="391"/>
      <c r="AA103" s="391"/>
      <c r="AB103" s="391"/>
      <c r="AC103" s="391"/>
      <c r="AD103" s="391"/>
      <c r="AE103" s="391"/>
      <c r="AF103" s="391"/>
      <c r="AG103" s="391"/>
      <c r="AH103" s="391"/>
      <c r="AI103" s="391"/>
      <c r="AJ103" s="391"/>
      <c r="AK103" s="391"/>
      <c r="AL103" s="391"/>
      <c r="AM103" s="391"/>
      <c r="AN103" s="391"/>
      <c r="AO103" s="391"/>
      <c r="AP103" s="391"/>
      <c r="AQ103" s="391"/>
      <c r="AR103" s="391"/>
      <c r="AS103" s="391"/>
      <c r="AT103" s="391"/>
      <c r="AU103" s="391"/>
      <c r="AV103" s="391"/>
      <c r="AW103" s="391"/>
      <c r="AX103" s="391"/>
      <c r="AY103" s="391"/>
      <c r="AZ103" s="391"/>
      <c r="BA103" s="391"/>
      <c r="BB103" s="391"/>
      <c r="BC103" s="391"/>
      <c r="BD103" s="391"/>
      <c r="BE103" s="391"/>
      <c r="BF103" s="391"/>
      <c r="BG103" s="391"/>
      <c r="BH103" s="391"/>
      <c r="BI103" s="391"/>
      <c r="BJ103" s="391"/>
      <c r="BK103" s="391"/>
      <c r="BL103" s="391"/>
      <c r="BM103" s="391"/>
      <c r="BN103" s="391"/>
      <c r="BO103" s="391"/>
      <c r="BP103" s="391"/>
      <c r="BQ103" s="391"/>
      <c r="BR103" s="391"/>
      <c r="BS103" s="391"/>
      <c r="BT103" s="391"/>
      <c r="BU103" s="391"/>
      <c r="BV103" s="391"/>
      <c r="BW103" s="391"/>
      <c r="BX103" s="391"/>
      <c r="BY103" s="391"/>
      <c r="BZ103" s="391"/>
      <c r="CA103" s="391"/>
      <c r="CB103" s="293"/>
      <c r="CC103" s="294"/>
      <c r="CD103" s="294"/>
      <c r="CE103" s="294"/>
      <c r="CF103" s="294"/>
      <c r="CG103" s="294"/>
      <c r="CH103" s="294"/>
      <c r="CI103" s="294"/>
      <c r="CJ103" s="294"/>
      <c r="CK103" s="294"/>
      <c r="CL103" s="295"/>
      <c r="CM103" s="302"/>
      <c r="CN103" s="303"/>
      <c r="CO103" s="303"/>
      <c r="CP103" s="303"/>
      <c r="CQ103" s="303"/>
      <c r="CR103" s="303"/>
      <c r="CS103" s="303"/>
      <c r="CT103" s="303"/>
      <c r="CU103" s="303"/>
      <c r="CV103" s="303"/>
      <c r="CW103" s="303"/>
      <c r="CX103" s="303"/>
      <c r="CY103" s="303"/>
      <c r="CZ103" s="303"/>
      <c r="DA103" s="303"/>
      <c r="DB103" s="303"/>
      <c r="DC103" s="303"/>
      <c r="DD103" s="304"/>
      <c r="DE103" s="315"/>
      <c r="DF103" s="271"/>
      <c r="DG103" s="271"/>
      <c r="DH103" s="50"/>
      <c r="DI103" s="65"/>
    </row>
    <row r="104" spans="1:113" ht="42" customHeight="1">
      <c r="A104" s="396" t="s">
        <v>104</v>
      </c>
      <c r="B104" s="397"/>
      <c r="C104" s="397"/>
      <c r="D104" s="397"/>
      <c r="E104" s="397"/>
      <c r="F104" s="397"/>
      <c r="G104" s="397"/>
      <c r="H104" s="397"/>
      <c r="I104" s="397"/>
      <c r="J104" s="397"/>
      <c r="K104" s="397"/>
      <c r="L104" s="397"/>
      <c r="M104" s="397"/>
      <c r="N104" s="397"/>
      <c r="O104" s="397"/>
      <c r="P104" s="397"/>
      <c r="Q104" s="397"/>
      <c r="R104" s="397"/>
      <c r="S104" s="397"/>
      <c r="T104" s="397"/>
      <c r="U104" s="397"/>
      <c r="V104" s="397"/>
      <c r="W104" s="397"/>
      <c r="X104" s="397"/>
      <c r="Y104" s="397"/>
      <c r="Z104" s="397"/>
      <c r="AA104" s="397"/>
      <c r="AB104" s="397"/>
      <c r="AC104" s="397"/>
      <c r="AD104" s="397"/>
      <c r="AE104" s="397"/>
      <c r="AF104" s="397"/>
      <c r="AG104" s="397"/>
      <c r="AH104" s="397"/>
      <c r="AI104" s="397"/>
      <c r="AJ104" s="397"/>
      <c r="AK104" s="397"/>
      <c r="AL104" s="397"/>
      <c r="AM104" s="397"/>
      <c r="AN104" s="397"/>
      <c r="AO104" s="397"/>
      <c r="AP104" s="397"/>
      <c r="AQ104" s="397"/>
      <c r="AR104" s="397"/>
      <c r="AS104" s="397"/>
      <c r="AT104" s="397"/>
      <c r="AU104" s="397"/>
      <c r="AV104" s="397"/>
      <c r="AW104" s="397"/>
      <c r="AX104" s="397"/>
      <c r="AY104" s="397"/>
      <c r="AZ104" s="397"/>
      <c r="BA104" s="397"/>
      <c r="BB104" s="397"/>
      <c r="BC104" s="397"/>
      <c r="BD104" s="397"/>
      <c r="BE104" s="397"/>
      <c r="BF104" s="397"/>
      <c r="BG104" s="397"/>
      <c r="BH104" s="397"/>
      <c r="BI104" s="397"/>
      <c r="BJ104" s="397"/>
      <c r="BK104" s="397"/>
      <c r="BL104" s="397"/>
      <c r="BM104" s="397"/>
      <c r="BN104" s="397"/>
      <c r="BO104" s="397"/>
      <c r="BP104" s="397"/>
      <c r="BQ104" s="397"/>
      <c r="BR104" s="397"/>
      <c r="BS104" s="397"/>
      <c r="BT104" s="397"/>
      <c r="BU104" s="397"/>
      <c r="BV104" s="397"/>
      <c r="BW104" s="397"/>
      <c r="BX104" s="397"/>
      <c r="BY104" s="397"/>
      <c r="BZ104" s="397"/>
      <c r="CA104" s="398"/>
      <c r="CB104" s="327" t="s">
        <v>106</v>
      </c>
      <c r="CC104" s="328"/>
      <c r="CD104" s="328"/>
      <c r="CE104" s="328"/>
      <c r="CF104" s="328"/>
      <c r="CG104" s="328"/>
      <c r="CH104" s="328"/>
      <c r="CI104" s="328"/>
      <c r="CJ104" s="328"/>
      <c r="CK104" s="328"/>
      <c r="CL104" s="329"/>
      <c r="CM104" s="330" t="s">
        <v>32</v>
      </c>
      <c r="CN104" s="331"/>
      <c r="CO104" s="331"/>
      <c r="CP104" s="331"/>
      <c r="CQ104" s="331"/>
      <c r="CR104" s="331"/>
      <c r="CS104" s="331"/>
      <c r="CT104" s="331"/>
      <c r="CU104" s="331"/>
      <c r="CV104" s="331"/>
      <c r="CW104" s="331"/>
      <c r="CX104" s="331"/>
      <c r="CY104" s="331"/>
      <c r="CZ104" s="331"/>
      <c r="DA104" s="331"/>
      <c r="DB104" s="331"/>
      <c r="DC104" s="331"/>
      <c r="DD104" s="332"/>
      <c r="DE104" s="82">
        <v>0</v>
      </c>
      <c r="DF104" s="143"/>
      <c r="DG104" s="143"/>
      <c r="DH104" s="50"/>
      <c r="DI104" s="65"/>
    </row>
    <row r="105" spans="1:113" ht="15">
      <c r="A105" s="323" t="s">
        <v>105</v>
      </c>
      <c r="B105" s="323"/>
      <c r="C105" s="323"/>
      <c r="D105" s="323"/>
      <c r="E105" s="323"/>
      <c r="F105" s="323"/>
      <c r="G105" s="323"/>
      <c r="H105" s="323"/>
      <c r="I105" s="323"/>
      <c r="J105" s="323"/>
      <c r="K105" s="323"/>
      <c r="L105" s="323"/>
      <c r="M105" s="323"/>
      <c r="N105" s="323"/>
      <c r="O105" s="323"/>
      <c r="P105" s="323"/>
      <c r="Q105" s="323"/>
      <c r="R105" s="323"/>
      <c r="S105" s="323"/>
      <c r="T105" s="323"/>
      <c r="U105" s="323"/>
      <c r="V105" s="323"/>
      <c r="W105" s="323"/>
      <c r="X105" s="323"/>
      <c r="Y105" s="323"/>
      <c r="Z105" s="323"/>
      <c r="AA105" s="323"/>
      <c r="AB105" s="323"/>
      <c r="AC105" s="323"/>
      <c r="AD105" s="323"/>
      <c r="AE105" s="323"/>
      <c r="AF105" s="323"/>
      <c r="AG105" s="323"/>
      <c r="AH105" s="323"/>
      <c r="AI105" s="323"/>
      <c r="AJ105" s="323"/>
      <c r="AK105" s="323"/>
      <c r="AL105" s="323"/>
      <c r="AM105" s="323"/>
      <c r="AN105" s="323"/>
      <c r="AO105" s="323"/>
      <c r="AP105" s="323"/>
      <c r="AQ105" s="323"/>
      <c r="AR105" s="323"/>
      <c r="AS105" s="323"/>
      <c r="AT105" s="323"/>
      <c r="AU105" s="323"/>
      <c r="AV105" s="323"/>
      <c r="AW105" s="323"/>
      <c r="AX105" s="323"/>
      <c r="AY105" s="323"/>
      <c r="AZ105" s="323"/>
      <c r="BA105" s="323"/>
      <c r="BB105" s="323"/>
      <c r="BC105" s="323"/>
      <c r="BD105" s="323"/>
      <c r="BE105" s="323"/>
      <c r="BF105" s="323"/>
      <c r="BG105" s="323"/>
      <c r="BH105" s="323"/>
      <c r="BI105" s="323"/>
      <c r="BJ105" s="323"/>
      <c r="BK105" s="323"/>
      <c r="BL105" s="323"/>
      <c r="BM105" s="323"/>
      <c r="BN105" s="323"/>
      <c r="BO105" s="323"/>
      <c r="BP105" s="323"/>
      <c r="BQ105" s="323"/>
      <c r="BR105" s="323"/>
      <c r="BS105" s="323"/>
      <c r="BT105" s="323"/>
      <c r="BU105" s="323"/>
      <c r="BV105" s="323"/>
      <c r="BW105" s="323"/>
      <c r="BX105" s="323"/>
      <c r="BY105" s="323"/>
      <c r="BZ105" s="323"/>
      <c r="CA105" s="323"/>
      <c r="CB105" s="327" t="s">
        <v>107</v>
      </c>
      <c r="CC105" s="328"/>
      <c r="CD105" s="328"/>
      <c r="CE105" s="328"/>
      <c r="CF105" s="328"/>
      <c r="CG105" s="328"/>
      <c r="CH105" s="328"/>
      <c r="CI105" s="328"/>
      <c r="CJ105" s="328"/>
      <c r="CK105" s="328"/>
      <c r="CL105" s="329"/>
      <c r="CM105" s="330" t="s">
        <v>32</v>
      </c>
      <c r="CN105" s="331"/>
      <c r="CO105" s="331"/>
      <c r="CP105" s="331"/>
      <c r="CQ105" s="331"/>
      <c r="CR105" s="331"/>
      <c r="CS105" s="331"/>
      <c r="CT105" s="331"/>
      <c r="CU105" s="331"/>
      <c r="CV105" s="331"/>
      <c r="CW105" s="331"/>
      <c r="CX105" s="331"/>
      <c r="CY105" s="331"/>
      <c r="CZ105" s="331"/>
      <c r="DA105" s="331"/>
      <c r="DB105" s="331"/>
      <c r="DC105" s="331"/>
      <c r="DD105" s="332"/>
      <c r="DE105" s="82">
        <v>1</v>
      </c>
      <c r="DF105" s="143" t="str">
        <f>IF(DE105&gt;=(DE106+DE108),"ВЕРНО","ЛОЖЬ")</f>
        <v>ВЕРНО</v>
      </c>
      <c r="DG105" s="143"/>
      <c r="DH105" s="50" t="s">
        <v>576</v>
      </c>
      <c r="DI105" s="65"/>
    </row>
    <row r="106" spans="1:113" ht="15">
      <c r="A106" s="320" t="s">
        <v>88</v>
      </c>
      <c r="B106" s="320"/>
      <c r="C106" s="320"/>
      <c r="D106" s="320"/>
      <c r="E106" s="320"/>
      <c r="F106" s="320"/>
      <c r="G106" s="320"/>
      <c r="H106" s="320"/>
      <c r="I106" s="320"/>
      <c r="J106" s="320"/>
      <c r="K106" s="320"/>
      <c r="L106" s="320"/>
      <c r="M106" s="320"/>
      <c r="N106" s="320"/>
      <c r="O106" s="320"/>
      <c r="P106" s="320"/>
      <c r="Q106" s="320"/>
      <c r="R106" s="320"/>
      <c r="S106" s="320"/>
      <c r="T106" s="320"/>
      <c r="U106" s="320"/>
      <c r="V106" s="320"/>
      <c r="W106" s="320"/>
      <c r="X106" s="320"/>
      <c r="Y106" s="320"/>
      <c r="Z106" s="320"/>
      <c r="AA106" s="320"/>
      <c r="AB106" s="320"/>
      <c r="AC106" s="320"/>
      <c r="AD106" s="320"/>
      <c r="AE106" s="320"/>
      <c r="AF106" s="320"/>
      <c r="AG106" s="320"/>
      <c r="AH106" s="320"/>
      <c r="AI106" s="320"/>
      <c r="AJ106" s="320"/>
      <c r="AK106" s="320"/>
      <c r="AL106" s="320"/>
      <c r="AM106" s="320"/>
      <c r="AN106" s="320"/>
      <c r="AO106" s="320"/>
      <c r="AP106" s="320"/>
      <c r="AQ106" s="320"/>
      <c r="AR106" s="320"/>
      <c r="AS106" s="320"/>
      <c r="AT106" s="320"/>
      <c r="AU106" s="320"/>
      <c r="AV106" s="320"/>
      <c r="AW106" s="320"/>
      <c r="AX106" s="320"/>
      <c r="AY106" s="320"/>
      <c r="AZ106" s="320"/>
      <c r="BA106" s="320"/>
      <c r="BB106" s="320"/>
      <c r="BC106" s="320"/>
      <c r="BD106" s="320"/>
      <c r="BE106" s="320"/>
      <c r="BF106" s="320"/>
      <c r="BG106" s="320"/>
      <c r="BH106" s="320"/>
      <c r="BI106" s="320"/>
      <c r="BJ106" s="320"/>
      <c r="BK106" s="320"/>
      <c r="BL106" s="320"/>
      <c r="BM106" s="320"/>
      <c r="BN106" s="320"/>
      <c r="BO106" s="320"/>
      <c r="BP106" s="320"/>
      <c r="BQ106" s="320"/>
      <c r="BR106" s="320"/>
      <c r="BS106" s="320"/>
      <c r="BT106" s="320"/>
      <c r="BU106" s="320"/>
      <c r="BV106" s="320"/>
      <c r="BW106" s="320"/>
      <c r="BX106" s="320"/>
      <c r="BY106" s="320"/>
      <c r="BZ106" s="320"/>
      <c r="CA106" s="320"/>
      <c r="CB106" s="287" t="s">
        <v>108</v>
      </c>
      <c r="CC106" s="288"/>
      <c r="CD106" s="288"/>
      <c r="CE106" s="288"/>
      <c r="CF106" s="288"/>
      <c r="CG106" s="288"/>
      <c r="CH106" s="288"/>
      <c r="CI106" s="288"/>
      <c r="CJ106" s="288"/>
      <c r="CK106" s="288"/>
      <c r="CL106" s="289"/>
      <c r="CM106" s="296" t="s">
        <v>32</v>
      </c>
      <c r="CN106" s="297"/>
      <c r="CO106" s="297"/>
      <c r="CP106" s="297"/>
      <c r="CQ106" s="297"/>
      <c r="CR106" s="297"/>
      <c r="CS106" s="297"/>
      <c r="CT106" s="297"/>
      <c r="CU106" s="297"/>
      <c r="CV106" s="297"/>
      <c r="CW106" s="297"/>
      <c r="CX106" s="297"/>
      <c r="CY106" s="297"/>
      <c r="CZ106" s="297"/>
      <c r="DA106" s="297"/>
      <c r="DB106" s="297"/>
      <c r="DC106" s="297"/>
      <c r="DD106" s="298"/>
      <c r="DE106" s="314">
        <v>0</v>
      </c>
      <c r="DF106" s="270"/>
      <c r="DG106" s="270"/>
      <c r="DH106" s="50"/>
      <c r="DI106" s="65"/>
    </row>
    <row r="107" spans="1:113" ht="15">
      <c r="A107" s="391" t="s">
        <v>89</v>
      </c>
      <c r="B107" s="391"/>
      <c r="C107" s="391"/>
      <c r="D107" s="391"/>
      <c r="E107" s="391"/>
      <c r="F107" s="391"/>
      <c r="G107" s="391"/>
      <c r="H107" s="391"/>
      <c r="I107" s="391"/>
      <c r="J107" s="391"/>
      <c r="K107" s="391"/>
      <c r="L107" s="391"/>
      <c r="M107" s="391"/>
      <c r="N107" s="391"/>
      <c r="O107" s="391"/>
      <c r="P107" s="391"/>
      <c r="Q107" s="391"/>
      <c r="R107" s="391"/>
      <c r="S107" s="391"/>
      <c r="T107" s="391"/>
      <c r="U107" s="391"/>
      <c r="V107" s="391"/>
      <c r="W107" s="391"/>
      <c r="X107" s="391"/>
      <c r="Y107" s="391"/>
      <c r="Z107" s="391"/>
      <c r="AA107" s="391"/>
      <c r="AB107" s="391"/>
      <c r="AC107" s="391"/>
      <c r="AD107" s="391"/>
      <c r="AE107" s="391"/>
      <c r="AF107" s="391"/>
      <c r="AG107" s="391"/>
      <c r="AH107" s="391"/>
      <c r="AI107" s="391"/>
      <c r="AJ107" s="391"/>
      <c r="AK107" s="391"/>
      <c r="AL107" s="391"/>
      <c r="AM107" s="391"/>
      <c r="AN107" s="391"/>
      <c r="AO107" s="391"/>
      <c r="AP107" s="391"/>
      <c r="AQ107" s="391"/>
      <c r="AR107" s="391"/>
      <c r="AS107" s="391"/>
      <c r="AT107" s="391"/>
      <c r="AU107" s="391"/>
      <c r="AV107" s="391"/>
      <c r="AW107" s="391"/>
      <c r="AX107" s="391"/>
      <c r="AY107" s="391"/>
      <c r="AZ107" s="391"/>
      <c r="BA107" s="391"/>
      <c r="BB107" s="391"/>
      <c r="BC107" s="391"/>
      <c r="BD107" s="391"/>
      <c r="BE107" s="391"/>
      <c r="BF107" s="391"/>
      <c r="BG107" s="391"/>
      <c r="BH107" s="391"/>
      <c r="BI107" s="391"/>
      <c r="BJ107" s="391"/>
      <c r="BK107" s="391"/>
      <c r="BL107" s="391"/>
      <c r="BM107" s="391"/>
      <c r="BN107" s="391"/>
      <c r="BO107" s="391"/>
      <c r="BP107" s="391"/>
      <c r="BQ107" s="391"/>
      <c r="BR107" s="391"/>
      <c r="BS107" s="391"/>
      <c r="BT107" s="391"/>
      <c r="BU107" s="391"/>
      <c r="BV107" s="391"/>
      <c r="BW107" s="391"/>
      <c r="BX107" s="391"/>
      <c r="BY107" s="391"/>
      <c r="BZ107" s="391"/>
      <c r="CA107" s="391"/>
      <c r="CB107" s="293"/>
      <c r="CC107" s="294"/>
      <c r="CD107" s="294"/>
      <c r="CE107" s="294"/>
      <c r="CF107" s="294"/>
      <c r="CG107" s="294"/>
      <c r="CH107" s="294"/>
      <c r="CI107" s="294"/>
      <c r="CJ107" s="294"/>
      <c r="CK107" s="294"/>
      <c r="CL107" s="295"/>
      <c r="CM107" s="302"/>
      <c r="CN107" s="303"/>
      <c r="CO107" s="303"/>
      <c r="CP107" s="303"/>
      <c r="CQ107" s="303"/>
      <c r="CR107" s="303"/>
      <c r="CS107" s="303"/>
      <c r="CT107" s="303"/>
      <c r="CU107" s="303"/>
      <c r="CV107" s="303"/>
      <c r="CW107" s="303"/>
      <c r="CX107" s="303"/>
      <c r="CY107" s="303"/>
      <c r="CZ107" s="303"/>
      <c r="DA107" s="303"/>
      <c r="DB107" s="303"/>
      <c r="DC107" s="303"/>
      <c r="DD107" s="304"/>
      <c r="DE107" s="315"/>
      <c r="DF107" s="271"/>
      <c r="DG107" s="271"/>
      <c r="DH107" s="50"/>
      <c r="DI107" s="65"/>
    </row>
    <row r="108" spans="1:113" ht="43.5" customHeight="1">
      <c r="A108" s="396" t="s">
        <v>104</v>
      </c>
      <c r="B108" s="397"/>
      <c r="C108" s="397"/>
      <c r="D108" s="397"/>
      <c r="E108" s="397"/>
      <c r="F108" s="397"/>
      <c r="G108" s="397"/>
      <c r="H108" s="397"/>
      <c r="I108" s="397"/>
      <c r="J108" s="397"/>
      <c r="K108" s="397"/>
      <c r="L108" s="397"/>
      <c r="M108" s="397"/>
      <c r="N108" s="397"/>
      <c r="O108" s="397"/>
      <c r="P108" s="397"/>
      <c r="Q108" s="397"/>
      <c r="R108" s="397"/>
      <c r="S108" s="397"/>
      <c r="T108" s="397"/>
      <c r="U108" s="397"/>
      <c r="V108" s="397"/>
      <c r="W108" s="397"/>
      <c r="X108" s="397"/>
      <c r="Y108" s="397"/>
      <c r="Z108" s="397"/>
      <c r="AA108" s="397"/>
      <c r="AB108" s="397"/>
      <c r="AC108" s="397"/>
      <c r="AD108" s="397"/>
      <c r="AE108" s="397"/>
      <c r="AF108" s="397"/>
      <c r="AG108" s="397"/>
      <c r="AH108" s="397"/>
      <c r="AI108" s="397"/>
      <c r="AJ108" s="397"/>
      <c r="AK108" s="397"/>
      <c r="AL108" s="397"/>
      <c r="AM108" s="397"/>
      <c r="AN108" s="397"/>
      <c r="AO108" s="397"/>
      <c r="AP108" s="397"/>
      <c r="AQ108" s="397"/>
      <c r="AR108" s="397"/>
      <c r="AS108" s="397"/>
      <c r="AT108" s="397"/>
      <c r="AU108" s="397"/>
      <c r="AV108" s="397"/>
      <c r="AW108" s="397"/>
      <c r="AX108" s="397"/>
      <c r="AY108" s="397"/>
      <c r="AZ108" s="397"/>
      <c r="BA108" s="397"/>
      <c r="BB108" s="397"/>
      <c r="BC108" s="397"/>
      <c r="BD108" s="397"/>
      <c r="BE108" s="397"/>
      <c r="BF108" s="397"/>
      <c r="BG108" s="397"/>
      <c r="BH108" s="397"/>
      <c r="BI108" s="397"/>
      <c r="BJ108" s="397"/>
      <c r="BK108" s="397"/>
      <c r="BL108" s="397"/>
      <c r="BM108" s="397"/>
      <c r="BN108" s="397"/>
      <c r="BO108" s="397"/>
      <c r="BP108" s="397"/>
      <c r="BQ108" s="397"/>
      <c r="BR108" s="397"/>
      <c r="BS108" s="397"/>
      <c r="BT108" s="397"/>
      <c r="BU108" s="397"/>
      <c r="BV108" s="397"/>
      <c r="BW108" s="397"/>
      <c r="BX108" s="397"/>
      <c r="BY108" s="397"/>
      <c r="BZ108" s="397"/>
      <c r="CA108" s="398"/>
      <c r="CB108" s="327" t="s">
        <v>110</v>
      </c>
      <c r="CC108" s="328"/>
      <c r="CD108" s="328"/>
      <c r="CE108" s="328"/>
      <c r="CF108" s="328"/>
      <c r="CG108" s="328"/>
      <c r="CH108" s="328"/>
      <c r="CI108" s="328"/>
      <c r="CJ108" s="328"/>
      <c r="CK108" s="328"/>
      <c r="CL108" s="329"/>
      <c r="CM108" s="330" t="s">
        <v>32</v>
      </c>
      <c r="CN108" s="331"/>
      <c r="CO108" s="331"/>
      <c r="CP108" s="331"/>
      <c r="CQ108" s="331"/>
      <c r="CR108" s="331"/>
      <c r="CS108" s="331"/>
      <c r="CT108" s="331"/>
      <c r="CU108" s="331"/>
      <c r="CV108" s="331"/>
      <c r="CW108" s="331"/>
      <c r="CX108" s="331"/>
      <c r="CY108" s="331"/>
      <c r="CZ108" s="331"/>
      <c r="DA108" s="331"/>
      <c r="DB108" s="331"/>
      <c r="DC108" s="331"/>
      <c r="DD108" s="332"/>
      <c r="DE108" s="82">
        <v>1</v>
      </c>
      <c r="DF108" s="143"/>
      <c r="DG108" s="143"/>
      <c r="DH108" s="50"/>
      <c r="DI108" s="65"/>
    </row>
    <row r="109" spans="1:113" ht="15">
      <c r="A109" s="323" t="s">
        <v>109</v>
      </c>
      <c r="B109" s="323"/>
      <c r="C109" s="323"/>
      <c r="D109" s="323"/>
      <c r="E109" s="323"/>
      <c r="F109" s="323"/>
      <c r="G109" s="323"/>
      <c r="H109" s="323"/>
      <c r="I109" s="323"/>
      <c r="J109" s="323"/>
      <c r="K109" s="323"/>
      <c r="L109" s="323"/>
      <c r="M109" s="323"/>
      <c r="N109" s="323"/>
      <c r="O109" s="323"/>
      <c r="P109" s="323"/>
      <c r="Q109" s="323"/>
      <c r="R109" s="323"/>
      <c r="S109" s="323"/>
      <c r="T109" s="323"/>
      <c r="U109" s="323"/>
      <c r="V109" s="323"/>
      <c r="W109" s="323"/>
      <c r="X109" s="323"/>
      <c r="Y109" s="323"/>
      <c r="Z109" s="323"/>
      <c r="AA109" s="323"/>
      <c r="AB109" s="323"/>
      <c r="AC109" s="323"/>
      <c r="AD109" s="323"/>
      <c r="AE109" s="323"/>
      <c r="AF109" s="323"/>
      <c r="AG109" s="323"/>
      <c r="AH109" s="323"/>
      <c r="AI109" s="323"/>
      <c r="AJ109" s="323"/>
      <c r="AK109" s="323"/>
      <c r="AL109" s="323"/>
      <c r="AM109" s="323"/>
      <c r="AN109" s="323"/>
      <c r="AO109" s="323"/>
      <c r="AP109" s="323"/>
      <c r="AQ109" s="323"/>
      <c r="AR109" s="323"/>
      <c r="AS109" s="323"/>
      <c r="AT109" s="323"/>
      <c r="AU109" s="323"/>
      <c r="AV109" s="323"/>
      <c r="AW109" s="323"/>
      <c r="AX109" s="323"/>
      <c r="AY109" s="323"/>
      <c r="AZ109" s="323"/>
      <c r="BA109" s="323"/>
      <c r="BB109" s="323"/>
      <c r="BC109" s="323"/>
      <c r="BD109" s="323"/>
      <c r="BE109" s="323"/>
      <c r="BF109" s="323"/>
      <c r="BG109" s="323"/>
      <c r="BH109" s="323"/>
      <c r="BI109" s="323"/>
      <c r="BJ109" s="323"/>
      <c r="BK109" s="323"/>
      <c r="BL109" s="323"/>
      <c r="BM109" s="323"/>
      <c r="BN109" s="323"/>
      <c r="BO109" s="323"/>
      <c r="BP109" s="323"/>
      <c r="BQ109" s="323"/>
      <c r="BR109" s="323"/>
      <c r="BS109" s="323"/>
      <c r="BT109" s="323"/>
      <c r="BU109" s="323"/>
      <c r="BV109" s="323"/>
      <c r="BW109" s="323"/>
      <c r="BX109" s="323"/>
      <c r="BY109" s="323"/>
      <c r="BZ109" s="323"/>
      <c r="CA109" s="323"/>
      <c r="CB109" s="327" t="s">
        <v>111</v>
      </c>
      <c r="CC109" s="328"/>
      <c r="CD109" s="328"/>
      <c r="CE109" s="328"/>
      <c r="CF109" s="328"/>
      <c r="CG109" s="328"/>
      <c r="CH109" s="328"/>
      <c r="CI109" s="328"/>
      <c r="CJ109" s="328"/>
      <c r="CK109" s="328"/>
      <c r="CL109" s="329"/>
      <c r="CM109" s="330" t="s">
        <v>32</v>
      </c>
      <c r="CN109" s="331"/>
      <c r="CO109" s="331"/>
      <c r="CP109" s="331"/>
      <c r="CQ109" s="331"/>
      <c r="CR109" s="331"/>
      <c r="CS109" s="331"/>
      <c r="CT109" s="331"/>
      <c r="CU109" s="331"/>
      <c r="CV109" s="331"/>
      <c r="CW109" s="331"/>
      <c r="CX109" s="331"/>
      <c r="CY109" s="331"/>
      <c r="CZ109" s="331"/>
      <c r="DA109" s="331"/>
      <c r="DB109" s="331"/>
      <c r="DC109" s="331"/>
      <c r="DD109" s="332"/>
      <c r="DE109" s="82">
        <v>1</v>
      </c>
      <c r="DF109" s="143" t="str">
        <f>IF(DE109&gt;=(DE110+DE112),"ВЕРНО","ЛОЖЬ")</f>
        <v>ВЕРНО</v>
      </c>
      <c r="DG109" s="143"/>
      <c r="DH109" s="50" t="s">
        <v>577</v>
      </c>
      <c r="DI109" s="65"/>
    </row>
    <row r="110" spans="1:113" ht="15">
      <c r="A110" s="320" t="s">
        <v>88</v>
      </c>
      <c r="B110" s="320"/>
      <c r="C110" s="320"/>
      <c r="D110" s="320"/>
      <c r="E110" s="320"/>
      <c r="F110" s="320"/>
      <c r="G110" s="320"/>
      <c r="H110" s="320"/>
      <c r="I110" s="320"/>
      <c r="J110" s="320"/>
      <c r="K110" s="320"/>
      <c r="L110" s="320"/>
      <c r="M110" s="320"/>
      <c r="N110" s="320"/>
      <c r="O110" s="320"/>
      <c r="P110" s="320"/>
      <c r="Q110" s="320"/>
      <c r="R110" s="320"/>
      <c r="S110" s="320"/>
      <c r="T110" s="320"/>
      <c r="U110" s="320"/>
      <c r="V110" s="320"/>
      <c r="W110" s="320"/>
      <c r="X110" s="320"/>
      <c r="Y110" s="320"/>
      <c r="Z110" s="320"/>
      <c r="AA110" s="320"/>
      <c r="AB110" s="320"/>
      <c r="AC110" s="320"/>
      <c r="AD110" s="320"/>
      <c r="AE110" s="320"/>
      <c r="AF110" s="320"/>
      <c r="AG110" s="320"/>
      <c r="AH110" s="320"/>
      <c r="AI110" s="320"/>
      <c r="AJ110" s="320"/>
      <c r="AK110" s="320"/>
      <c r="AL110" s="320"/>
      <c r="AM110" s="320"/>
      <c r="AN110" s="320"/>
      <c r="AO110" s="320"/>
      <c r="AP110" s="320"/>
      <c r="AQ110" s="320"/>
      <c r="AR110" s="320"/>
      <c r="AS110" s="320"/>
      <c r="AT110" s="320"/>
      <c r="AU110" s="320"/>
      <c r="AV110" s="320"/>
      <c r="AW110" s="320"/>
      <c r="AX110" s="320"/>
      <c r="AY110" s="320"/>
      <c r="AZ110" s="320"/>
      <c r="BA110" s="320"/>
      <c r="BB110" s="320"/>
      <c r="BC110" s="320"/>
      <c r="BD110" s="320"/>
      <c r="BE110" s="320"/>
      <c r="BF110" s="320"/>
      <c r="BG110" s="320"/>
      <c r="BH110" s="320"/>
      <c r="BI110" s="320"/>
      <c r="BJ110" s="320"/>
      <c r="BK110" s="320"/>
      <c r="BL110" s="320"/>
      <c r="BM110" s="320"/>
      <c r="BN110" s="320"/>
      <c r="BO110" s="320"/>
      <c r="BP110" s="320"/>
      <c r="BQ110" s="320"/>
      <c r="BR110" s="320"/>
      <c r="BS110" s="320"/>
      <c r="BT110" s="320"/>
      <c r="BU110" s="320"/>
      <c r="BV110" s="320"/>
      <c r="BW110" s="320"/>
      <c r="BX110" s="320"/>
      <c r="BY110" s="320"/>
      <c r="BZ110" s="320"/>
      <c r="CA110" s="320"/>
      <c r="CB110" s="287" t="s">
        <v>112</v>
      </c>
      <c r="CC110" s="288"/>
      <c r="CD110" s="288"/>
      <c r="CE110" s="288"/>
      <c r="CF110" s="288"/>
      <c r="CG110" s="288"/>
      <c r="CH110" s="288"/>
      <c r="CI110" s="288"/>
      <c r="CJ110" s="288"/>
      <c r="CK110" s="288"/>
      <c r="CL110" s="289"/>
      <c r="CM110" s="296" t="s">
        <v>32</v>
      </c>
      <c r="CN110" s="297"/>
      <c r="CO110" s="297"/>
      <c r="CP110" s="297"/>
      <c r="CQ110" s="297"/>
      <c r="CR110" s="297"/>
      <c r="CS110" s="297"/>
      <c r="CT110" s="297"/>
      <c r="CU110" s="297"/>
      <c r="CV110" s="297"/>
      <c r="CW110" s="297"/>
      <c r="CX110" s="297"/>
      <c r="CY110" s="297"/>
      <c r="CZ110" s="297"/>
      <c r="DA110" s="297"/>
      <c r="DB110" s="297"/>
      <c r="DC110" s="297"/>
      <c r="DD110" s="298"/>
      <c r="DE110" s="314">
        <v>1</v>
      </c>
      <c r="DF110" s="270"/>
      <c r="DG110" s="270"/>
      <c r="DH110" s="50"/>
      <c r="DI110" s="65"/>
    </row>
    <row r="111" spans="1:113" ht="15">
      <c r="A111" s="391" t="s">
        <v>89</v>
      </c>
      <c r="B111" s="391"/>
      <c r="C111" s="391"/>
      <c r="D111" s="391"/>
      <c r="E111" s="391"/>
      <c r="F111" s="391"/>
      <c r="G111" s="391"/>
      <c r="H111" s="391"/>
      <c r="I111" s="391"/>
      <c r="J111" s="391"/>
      <c r="K111" s="391"/>
      <c r="L111" s="391"/>
      <c r="M111" s="391"/>
      <c r="N111" s="391"/>
      <c r="O111" s="391"/>
      <c r="P111" s="391"/>
      <c r="Q111" s="391"/>
      <c r="R111" s="391"/>
      <c r="S111" s="391"/>
      <c r="T111" s="391"/>
      <c r="U111" s="391"/>
      <c r="V111" s="391"/>
      <c r="W111" s="391"/>
      <c r="X111" s="391"/>
      <c r="Y111" s="391"/>
      <c r="Z111" s="391"/>
      <c r="AA111" s="391"/>
      <c r="AB111" s="391"/>
      <c r="AC111" s="391"/>
      <c r="AD111" s="391"/>
      <c r="AE111" s="391"/>
      <c r="AF111" s="391"/>
      <c r="AG111" s="391"/>
      <c r="AH111" s="391"/>
      <c r="AI111" s="391"/>
      <c r="AJ111" s="391"/>
      <c r="AK111" s="391"/>
      <c r="AL111" s="391"/>
      <c r="AM111" s="391"/>
      <c r="AN111" s="391"/>
      <c r="AO111" s="391"/>
      <c r="AP111" s="391"/>
      <c r="AQ111" s="391"/>
      <c r="AR111" s="391"/>
      <c r="AS111" s="391"/>
      <c r="AT111" s="391"/>
      <c r="AU111" s="391"/>
      <c r="AV111" s="391"/>
      <c r="AW111" s="391"/>
      <c r="AX111" s="391"/>
      <c r="AY111" s="391"/>
      <c r="AZ111" s="391"/>
      <c r="BA111" s="391"/>
      <c r="BB111" s="391"/>
      <c r="BC111" s="391"/>
      <c r="BD111" s="391"/>
      <c r="BE111" s="391"/>
      <c r="BF111" s="391"/>
      <c r="BG111" s="391"/>
      <c r="BH111" s="391"/>
      <c r="BI111" s="391"/>
      <c r="BJ111" s="391"/>
      <c r="BK111" s="391"/>
      <c r="BL111" s="391"/>
      <c r="BM111" s="391"/>
      <c r="BN111" s="391"/>
      <c r="BO111" s="391"/>
      <c r="BP111" s="391"/>
      <c r="BQ111" s="391"/>
      <c r="BR111" s="391"/>
      <c r="BS111" s="391"/>
      <c r="BT111" s="391"/>
      <c r="BU111" s="391"/>
      <c r="BV111" s="391"/>
      <c r="BW111" s="391"/>
      <c r="BX111" s="391"/>
      <c r="BY111" s="391"/>
      <c r="BZ111" s="391"/>
      <c r="CA111" s="391"/>
      <c r="CB111" s="293"/>
      <c r="CC111" s="294"/>
      <c r="CD111" s="294"/>
      <c r="CE111" s="294"/>
      <c r="CF111" s="294"/>
      <c r="CG111" s="294"/>
      <c r="CH111" s="294"/>
      <c r="CI111" s="294"/>
      <c r="CJ111" s="294"/>
      <c r="CK111" s="294"/>
      <c r="CL111" s="295"/>
      <c r="CM111" s="302"/>
      <c r="CN111" s="303"/>
      <c r="CO111" s="303"/>
      <c r="CP111" s="303"/>
      <c r="CQ111" s="303"/>
      <c r="CR111" s="303"/>
      <c r="CS111" s="303"/>
      <c r="CT111" s="303"/>
      <c r="CU111" s="303"/>
      <c r="CV111" s="303"/>
      <c r="CW111" s="303"/>
      <c r="CX111" s="303"/>
      <c r="CY111" s="303"/>
      <c r="CZ111" s="303"/>
      <c r="DA111" s="303"/>
      <c r="DB111" s="303"/>
      <c r="DC111" s="303"/>
      <c r="DD111" s="304"/>
      <c r="DE111" s="315"/>
      <c r="DF111" s="271"/>
      <c r="DG111" s="271"/>
      <c r="DH111" s="50"/>
      <c r="DI111" s="65"/>
    </row>
    <row r="112" spans="1:113" ht="44.25" customHeight="1">
      <c r="A112" s="396" t="s">
        <v>104</v>
      </c>
      <c r="B112" s="397"/>
      <c r="C112" s="397"/>
      <c r="D112" s="397"/>
      <c r="E112" s="397"/>
      <c r="F112" s="397"/>
      <c r="G112" s="397"/>
      <c r="H112" s="397"/>
      <c r="I112" s="397"/>
      <c r="J112" s="397"/>
      <c r="K112" s="397"/>
      <c r="L112" s="397"/>
      <c r="M112" s="397"/>
      <c r="N112" s="397"/>
      <c r="O112" s="397"/>
      <c r="P112" s="397"/>
      <c r="Q112" s="397"/>
      <c r="R112" s="397"/>
      <c r="S112" s="397"/>
      <c r="T112" s="397"/>
      <c r="U112" s="397"/>
      <c r="V112" s="397"/>
      <c r="W112" s="397"/>
      <c r="X112" s="397"/>
      <c r="Y112" s="397"/>
      <c r="Z112" s="397"/>
      <c r="AA112" s="397"/>
      <c r="AB112" s="397"/>
      <c r="AC112" s="397"/>
      <c r="AD112" s="397"/>
      <c r="AE112" s="397"/>
      <c r="AF112" s="397"/>
      <c r="AG112" s="397"/>
      <c r="AH112" s="397"/>
      <c r="AI112" s="397"/>
      <c r="AJ112" s="397"/>
      <c r="AK112" s="397"/>
      <c r="AL112" s="397"/>
      <c r="AM112" s="397"/>
      <c r="AN112" s="397"/>
      <c r="AO112" s="397"/>
      <c r="AP112" s="397"/>
      <c r="AQ112" s="397"/>
      <c r="AR112" s="397"/>
      <c r="AS112" s="397"/>
      <c r="AT112" s="397"/>
      <c r="AU112" s="397"/>
      <c r="AV112" s="397"/>
      <c r="AW112" s="397"/>
      <c r="AX112" s="397"/>
      <c r="AY112" s="397"/>
      <c r="AZ112" s="397"/>
      <c r="BA112" s="397"/>
      <c r="BB112" s="397"/>
      <c r="BC112" s="397"/>
      <c r="BD112" s="397"/>
      <c r="BE112" s="397"/>
      <c r="BF112" s="397"/>
      <c r="BG112" s="397"/>
      <c r="BH112" s="397"/>
      <c r="BI112" s="397"/>
      <c r="BJ112" s="397"/>
      <c r="BK112" s="397"/>
      <c r="BL112" s="397"/>
      <c r="BM112" s="397"/>
      <c r="BN112" s="397"/>
      <c r="BO112" s="397"/>
      <c r="BP112" s="397"/>
      <c r="BQ112" s="397"/>
      <c r="BR112" s="397"/>
      <c r="BS112" s="397"/>
      <c r="BT112" s="397"/>
      <c r="BU112" s="397"/>
      <c r="BV112" s="397"/>
      <c r="BW112" s="397"/>
      <c r="BX112" s="397"/>
      <c r="BY112" s="397"/>
      <c r="BZ112" s="397"/>
      <c r="CA112" s="398"/>
      <c r="CB112" s="327" t="s">
        <v>113</v>
      </c>
      <c r="CC112" s="328"/>
      <c r="CD112" s="328"/>
      <c r="CE112" s="328"/>
      <c r="CF112" s="328"/>
      <c r="CG112" s="328"/>
      <c r="CH112" s="328"/>
      <c r="CI112" s="328"/>
      <c r="CJ112" s="328"/>
      <c r="CK112" s="328"/>
      <c r="CL112" s="329"/>
      <c r="CM112" s="330" t="s">
        <v>32</v>
      </c>
      <c r="CN112" s="331"/>
      <c r="CO112" s="331"/>
      <c r="CP112" s="331"/>
      <c r="CQ112" s="331"/>
      <c r="CR112" s="331"/>
      <c r="CS112" s="331"/>
      <c r="CT112" s="331"/>
      <c r="CU112" s="331"/>
      <c r="CV112" s="331"/>
      <c r="CW112" s="331"/>
      <c r="CX112" s="331"/>
      <c r="CY112" s="331"/>
      <c r="CZ112" s="331"/>
      <c r="DA112" s="331"/>
      <c r="DB112" s="331"/>
      <c r="DC112" s="331"/>
      <c r="DD112" s="332"/>
      <c r="DE112" s="82">
        <v>0</v>
      </c>
      <c r="DF112" s="143"/>
      <c r="DG112" s="143"/>
      <c r="DH112" s="50"/>
      <c r="DI112" s="65"/>
    </row>
    <row r="113" spans="1:113" ht="15">
      <c r="A113" s="399" t="s">
        <v>212</v>
      </c>
      <c r="B113" s="400"/>
      <c r="C113" s="400"/>
      <c r="D113" s="400"/>
      <c r="E113" s="400"/>
      <c r="F113" s="400"/>
      <c r="G113" s="400"/>
      <c r="H113" s="400"/>
      <c r="I113" s="400"/>
      <c r="J113" s="400"/>
      <c r="K113" s="400"/>
      <c r="L113" s="400"/>
      <c r="M113" s="400"/>
      <c r="N113" s="400"/>
      <c r="O113" s="400"/>
      <c r="P113" s="400"/>
      <c r="Q113" s="400"/>
      <c r="R113" s="400"/>
      <c r="S113" s="400"/>
      <c r="T113" s="400"/>
      <c r="U113" s="400"/>
      <c r="V113" s="400"/>
      <c r="W113" s="400"/>
      <c r="X113" s="400"/>
      <c r="Y113" s="400"/>
      <c r="Z113" s="400"/>
      <c r="AA113" s="400"/>
      <c r="AB113" s="400"/>
      <c r="AC113" s="400"/>
      <c r="AD113" s="400"/>
      <c r="AE113" s="400"/>
      <c r="AF113" s="400"/>
      <c r="AG113" s="400"/>
      <c r="AH113" s="400"/>
      <c r="AI113" s="400"/>
      <c r="AJ113" s="400"/>
      <c r="AK113" s="400"/>
      <c r="AL113" s="400"/>
      <c r="AM113" s="400"/>
      <c r="AN113" s="400"/>
      <c r="AO113" s="400"/>
      <c r="AP113" s="400"/>
      <c r="AQ113" s="400"/>
      <c r="AR113" s="400"/>
      <c r="AS113" s="400"/>
      <c r="AT113" s="400"/>
      <c r="AU113" s="400"/>
      <c r="AV113" s="400"/>
      <c r="AW113" s="400"/>
      <c r="AX113" s="400"/>
      <c r="AY113" s="400"/>
      <c r="AZ113" s="400"/>
      <c r="BA113" s="400"/>
      <c r="BB113" s="400"/>
      <c r="BC113" s="400"/>
      <c r="BD113" s="400"/>
      <c r="BE113" s="400"/>
      <c r="BF113" s="400"/>
      <c r="BG113" s="400"/>
      <c r="BH113" s="400"/>
      <c r="BI113" s="400"/>
      <c r="BJ113" s="400"/>
      <c r="BK113" s="400"/>
      <c r="BL113" s="400"/>
      <c r="BM113" s="400"/>
      <c r="BN113" s="400"/>
      <c r="BO113" s="400"/>
      <c r="BP113" s="400"/>
      <c r="BQ113" s="400"/>
      <c r="BR113" s="400"/>
      <c r="BS113" s="400"/>
      <c r="BT113" s="400"/>
      <c r="BU113" s="400"/>
      <c r="BV113" s="400"/>
      <c r="BW113" s="400"/>
      <c r="BX113" s="400"/>
      <c r="BY113" s="400"/>
      <c r="BZ113" s="400"/>
      <c r="CA113" s="401"/>
      <c r="CB113" s="327" t="s">
        <v>114</v>
      </c>
      <c r="CC113" s="328"/>
      <c r="CD113" s="328"/>
      <c r="CE113" s="328"/>
      <c r="CF113" s="328"/>
      <c r="CG113" s="328"/>
      <c r="CH113" s="328"/>
      <c r="CI113" s="328"/>
      <c r="CJ113" s="328"/>
      <c r="CK113" s="328"/>
      <c r="CL113" s="329"/>
      <c r="CM113" s="330" t="s">
        <v>32</v>
      </c>
      <c r="CN113" s="331"/>
      <c r="CO113" s="331"/>
      <c r="CP113" s="331"/>
      <c r="CQ113" s="331"/>
      <c r="CR113" s="331"/>
      <c r="CS113" s="331"/>
      <c r="CT113" s="331"/>
      <c r="CU113" s="331"/>
      <c r="CV113" s="331"/>
      <c r="CW113" s="331"/>
      <c r="CX113" s="331"/>
      <c r="CY113" s="331"/>
      <c r="CZ113" s="331"/>
      <c r="DA113" s="331"/>
      <c r="DB113" s="331"/>
      <c r="DC113" s="331"/>
      <c r="DD113" s="332"/>
      <c r="DE113" s="82">
        <v>1</v>
      </c>
      <c r="DF113" s="143" t="str">
        <f>IF(DE113&gt;=(DE114+DE116),"ВЕРНО","ЛОЖЬ")</f>
        <v>ВЕРНО</v>
      </c>
      <c r="DG113" s="143"/>
      <c r="DH113" s="50" t="s">
        <v>578</v>
      </c>
      <c r="DI113" s="65"/>
    </row>
    <row r="114" spans="1:113" ht="15">
      <c r="A114" s="320" t="s">
        <v>88</v>
      </c>
      <c r="B114" s="320"/>
      <c r="C114" s="320"/>
      <c r="D114" s="320"/>
      <c r="E114" s="320"/>
      <c r="F114" s="320"/>
      <c r="G114" s="320"/>
      <c r="H114" s="320"/>
      <c r="I114" s="320"/>
      <c r="J114" s="320"/>
      <c r="K114" s="320"/>
      <c r="L114" s="320"/>
      <c r="M114" s="320"/>
      <c r="N114" s="320"/>
      <c r="O114" s="320"/>
      <c r="P114" s="320"/>
      <c r="Q114" s="320"/>
      <c r="R114" s="320"/>
      <c r="S114" s="320"/>
      <c r="T114" s="320"/>
      <c r="U114" s="320"/>
      <c r="V114" s="320"/>
      <c r="W114" s="320"/>
      <c r="X114" s="320"/>
      <c r="Y114" s="320"/>
      <c r="Z114" s="320"/>
      <c r="AA114" s="320"/>
      <c r="AB114" s="320"/>
      <c r="AC114" s="320"/>
      <c r="AD114" s="320"/>
      <c r="AE114" s="320"/>
      <c r="AF114" s="320"/>
      <c r="AG114" s="320"/>
      <c r="AH114" s="320"/>
      <c r="AI114" s="320"/>
      <c r="AJ114" s="320"/>
      <c r="AK114" s="320"/>
      <c r="AL114" s="320"/>
      <c r="AM114" s="320"/>
      <c r="AN114" s="320"/>
      <c r="AO114" s="320"/>
      <c r="AP114" s="320"/>
      <c r="AQ114" s="320"/>
      <c r="AR114" s="320"/>
      <c r="AS114" s="320"/>
      <c r="AT114" s="320"/>
      <c r="AU114" s="320"/>
      <c r="AV114" s="320"/>
      <c r="AW114" s="320"/>
      <c r="AX114" s="320"/>
      <c r="AY114" s="320"/>
      <c r="AZ114" s="320"/>
      <c r="BA114" s="320"/>
      <c r="BB114" s="320"/>
      <c r="BC114" s="320"/>
      <c r="BD114" s="320"/>
      <c r="BE114" s="320"/>
      <c r="BF114" s="320"/>
      <c r="BG114" s="320"/>
      <c r="BH114" s="320"/>
      <c r="BI114" s="320"/>
      <c r="BJ114" s="320"/>
      <c r="BK114" s="320"/>
      <c r="BL114" s="320"/>
      <c r="BM114" s="320"/>
      <c r="BN114" s="320"/>
      <c r="BO114" s="320"/>
      <c r="BP114" s="320"/>
      <c r="BQ114" s="320"/>
      <c r="BR114" s="320"/>
      <c r="BS114" s="320"/>
      <c r="BT114" s="320"/>
      <c r="BU114" s="320"/>
      <c r="BV114" s="320"/>
      <c r="BW114" s="320"/>
      <c r="BX114" s="320"/>
      <c r="BY114" s="320"/>
      <c r="BZ114" s="320"/>
      <c r="CA114" s="320"/>
      <c r="CB114" s="287" t="s">
        <v>115</v>
      </c>
      <c r="CC114" s="288"/>
      <c r="CD114" s="288"/>
      <c r="CE114" s="288"/>
      <c r="CF114" s="288"/>
      <c r="CG114" s="288"/>
      <c r="CH114" s="288"/>
      <c r="CI114" s="288"/>
      <c r="CJ114" s="288"/>
      <c r="CK114" s="288"/>
      <c r="CL114" s="289"/>
      <c r="CM114" s="296" t="s">
        <v>32</v>
      </c>
      <c r="CN114" s="297"/>
      <c r="CO114" s="297"/>
      <c r="CP114" s="297"/>
      <c r="CQ114" s="297"/>
      <c r="CR114" s="297"/>
      <c r="CS114" s="297"/>
      <c r="CT114" s="297"/>
      <c r="CU114" s="297"/>
      <c r="CV114" s="297"/>
      <c r="CW114" s="297"/>
      <c r="CX114" s="297"/>
      <c r="CY114" s="297"/>
      <c r="CZ114" s="297"/>
      <c r="DA114" s="297"/>
      <c r="DB114" s="297"/>
      <c r="DC114" s="297"/>
      <c r="DD114" s="298"/>
      <c r="DE114" s="314">
        <v>0</v>
      </c>
      <c r="DF114" s="270"/>
      <c r="DG114" s="270"/>
      <c r="DH114" s="50"/>
      <c r="DI114" s="65"/>
    </row>
    <row r="115" spans="1:113" ht="15">
      <c r="A115" s="391" t="s">
        <v>89</v>
      </c>
      <c r="B115" s="391"/>
      <c r="C115" s="391"/>
      <c r="D115" s="391"/>
      <c r="E115" s="391"/>
      <c r="F115" s="391"/>
      <c r="G115" s="391"/>
      <c r="H115" s="391"/>
      <c r="I115" s="391"/>
      <c r="J115" s="391"/>
      <c r="K115" s="391"/>
      <c r="L115" s="391"/>
      <c r="M115" s="391"/>
      <c r="N115" s="391"/>
      <c r="O115" s="391"/>
      <c r="P115" s="391"/>
      <c r="Q115" s="391"/>
      <c r="R115" s="391"/>
      <c r="S115" s="391"/>
      <c r="T115" s="391"/>
      <c r="U115" s="391"/>
      <c r="V115" s="391"/>
      <c r="W115" s="391"/>
      <c r="X115" s="391"/>
      <c r="Y115" s="391"/>
      <c r="Z115" s="391"/>
      <c r="AA115" s="391"/>
      <c r="AB115" s="391"/>
      <c r="AC115" s="391"/>
      <c r="AD115" s="391"/>
      <c r="AE115" s="391"/>
      <c r="AF115" s="391"/>
      <c r="AG115" s="391"/>
      <c r="AH115" s="391"/>
      <c r="AI115" s="391"/>
      <c r="AJ115" s="391"/>
      <c r="AK115" s="391"/>
      <c r="AL115" s="391"/>
      <c r="AM115" s="391"/>
      <c r="AN115" s="391"/>
      <c r="AO115" s="391"/>
      <c r="AP115" s="391"/>
      <c r="AQ115" s="391"/>
      <c r="AR115" s="391"/>
      <c r="AS115" s="391"/>
      <c r="AT115" s="391"/>
      <c r="AU115" s="391"/>
      <c r="AV115" s="391"/>
      <c r="AW115" s="391"/>
      <c r="AX115" s="391"/>
      <c r="AY115" s="391"/>
      <c r="AZ115" s="391"/>
      <c r="BA115" s="391"/>
      <c r="BB115" s="391"/>
      <c r="BC115" s="391"/>
      <c r="BD115" s="391"/>
      <c r="BE115" s="391"/>
      <c r="BF115" s="391"/>
      <c r="BG115" s="391"/>
      <c r="BH115" s="391"/>
      <c r="BI115" s="391"/>
      <c r="BJ115" s="391"/>
      <c r="BK115" s="391"/>
      <c r="BL115" s="391"/>
      <c r="BM115" s="391"/>
      <c r="BN115" s="391"/>
      <c r="BO115" s="391"/>
      <c r="BP115" s="391"/>
      <c r="BQ115" s="391"/>
      <c r="BR115" s="391"/>
      <c r="BS115" s="391"/>
      <c r="BT115" s="391"/>
      <c r="BU115" s="391"/>
      <c r="BV115" s="391"/>
      <c r="BW115" s="391"/>
      <c r="BX115" s="391"/>
      <c r="BY115" s="391"/>
      <c r="BZ115" s="391"/>
      <c r="CA115" s="391"/>
      <c r="CB115" s="293"/>
      <c r="CC115" s="294"/>
      <c r="CD115" s="294"/>
      <c r="CE115" s="294"/>
      <c r="CF115" s="294"/>
      <c r="CG115" s="294"/>
      <c r="CH115" s="294"/>
      <c r="CI115" s="294"/>
      <c r="CJ115" s="294"/>
      <c r="CK115" s="294"/>
      <c r="CL115" s="295"/>
      <c r="CM115" s="302"/>
      <c r="CN115" s="303"/>
      <c r="CO115" s="303"/>
      <c r="CP115" s="303"/>
      <c r="CQ115" s="303"/>
      <c r="CR115" s="303"/>
      <c r="CS115" s="303"/>
      <c r="CT115" s="303"/>
      <c r="CU115" s="303"/>
      <c r="CV115" s="303"/>
      <c r="CW115" s="303"/>
      <c r="CX115" s="303"/>
      <c r="CY115" s="303"/>
      <c r="CZ115" s="303"/>
      <c r="DA115" s="303"/>
      <c r="DB115" s="303"/>
      <c r="DC115" s="303"/>
      <c r="DD115" s="304"/>
      <c r="DE115" s="315"/>
      <c r="DF115" s="271"/>
      <c r="DG115" s="271"/>
      <c r="DH115" s="50"/>
      <c r="DI115" s="65"/>
    </row>
    <row r="116" spans="1:113" ht="42.75" customHeight="1">
      <c r="A116" s="396" t="s">
        <v>104</v>
      </c>
      <c r="B116" s="397"/>
      <c r="C116" s="397"/>
      <c r="D116" s="397"/>
      <c r="E116" s="397"/>
      <c r="F116" s="397"/>
      <c r="G116" s="397"/>
      <c r="H116" s="397"/>
      <c r="I116" s="397"/>
      <c r="J116" s="397"/>
      <c r="K116" s="397"/>
      <c r="L116" s="397"/>
      <c r="M116" s="397"/>
      <c r="N116" s="397"/>
      <c r="O116" s="397"/>
      <c r="P116" s="397"/>
      <c r="Q116" s="397"/>
      <c r="R116" s="397"/>
      <c r="S116" s="397"/>
      <c r="T116" s="397"/>
      <c r="U116" s="397"/>
      <c r="V116" s="397"/>
      <c r="W116" s="397"/>
      <c r="X116" s="397"/>
      <c r="Y116" s="397"/>
      <c r="Z116" s="397"/>
      <c r="AA116" s="397"/>
      <c r="AB116" s="397"/>
      <c r="AC116" s="397"/>
      <c r="AD116" s="397"/>
      <c r="AE116" s="397"/>
      <c r="AF116" s="397"/>
      <c r="AG116" s="397"/>
      <c r="AH116" s="397"/>
      <c r="AI116" s="397"/>
      <c r="AJ116" s="397"/>
      <c r="AK116" s="397"/>
      <c r="AL116" s="397"/>
      <c r="AM116" s="397"/>
      <c r="AN116" s="397"/>
      <c r="AO116" s="397"/>
      <c r="AP116" s="397"/>
      <c r="AQ116" s="397"/>
      <c r="AR116" s="397"/>
      <c r="AS116" s="397"/>
      <c r="AT116" s="397"/>
      <c r="AU116" s="397"/>
      <c r="AV116" s="397"/>
      <c r="AW116" s="397"/>
      <c r="AX116" s="397"/>
      <c r="AY116" s="397"/>
      <c r="AZ116" s="397"/>
      <c r="BA116" s="397"/>
      <c r="BB116" s="397"/>
      <c r="BC116" s="397"/>
      <c r="BD116" s="397"/>
      <c r="BE116" s="397"/>
      <c r="BF116" s="397"/>
      <c r="BG116" s="397"/>
      <c r="BH116" s="397"/>
      <c r="BI116" s="397"/>
      <c r="BJ116" s="397"/>
      <c r="BK116" s="397"/>
      <c r="BL116" s="397"/>
      <c r="BM116" s="397"/>
      <c r="BN116" s="397"/>
      <c r="BO116" s="397"/>
      <c r="BP116" s="397"/>
      <c r="BQ116" s="397"/>
      <c r="BR116" s="397"/>
      <c r="BS116" s="397"/>
      <c r="BT116" s="397"/>
      <c r="BU116" s="397"/>
      <c r="BV116" s="397"/>
      <c r="BW116" s="397"/>
      <c r="BX116" s="397"/>
      <c r="BY116" s="397"/>
      <c r="BZ116" s="397"/>
      <c r="CA116" s="398"/>
      <c r="CB116" s="327" t="s">
        <v>117</v>
      </c>
      <c r="CC116" s="328"/>
      <c r="CD116" s="328"/>
      <c r="CE116" s="328"/>
      <c r="CF116" s="328"/>
      <c r="CG116" s="328"/>
      <c r="CH116" s="328"/>
      <c r="CI116" s="328"/>
      <c r="CJ116" s="328"/>
      <c r="CK116" s="328"/>
      <c r="CL116" s="329"/>
      <c r="CM116" s="330" t="s">
        <v>32</v>
      </c>
      <c r="CN116" s="331"/>
      <c r="CO116" s="331"/>
      <c r="CP116" s="331"/>
      <c r="CQ116" s="331"/>
      <c r="CR116" s="331"/>
      <c r="CS116" s="331"/>
      <c r="CT116" s="331"/>
      <c r="CU116" s="331"/>
      <c r="CV116" s="331"/>
      <c r="CW116" s="331"/>
      <c r="CX116" s="331"/>
      <c r="CY116" s="331"/>
      <c r="CZ116" s="331"/>
      <c r="DA116" s="331"/>
      <c r="DB116" s="331"/>
      <c r="DC116" s="331"/>
      <c r="DD116" s="332"/>
      <c r="DE116" s="82">
        <v>1</v>
      </c>
      <c r="DF116" s="143"/>
      <c r="DG116" s="143"/>
      <c r="DH116" s="50"/>
      <c r="DI116" s="65"/>
    </row>
    <row r="117" spans="1:113" ht="15">
      <c r="A117" s="399" t="s">
        <v>116</v>
      </c>
      <c r="B117" s="400"/>
      <c r="C117" s="400"/>
      <c r="D117" s="400"/>
      <c r="E117" s="400"/>
      <c r="F117" s="400"/>
      <c r="G117" s="400"/>
      <c r="H117" s="400"/>
      <c r="I117" s="400"/>
      <c r="J117" s="400"/>
      <c r="K117" s="400"/>
      <c r="L117" s="400"/>
      <c r="M117" s="400"/>
      <c r="N117" s="400"/>
      <c r="O117" s="400"/>
      <c r="P117" s="400"/>
      <c r="Q117" s="400"/>
      <c r="R117" s="400"/>
      <c r="S117" s="400"/>
      <c r="T117" s="400"/>
      <c r="U117" s="400"/>
      <c r="V117" s="400"/>
      <c r="W117" s="400"/>
      <c r="X117" s="400"/>
      <c r="Y117" s="400"/>
      <c r="Z117" s="400"/>
      <c r="AA117" s="400"/>
      <c r="AB117" s="400"/>
      <c r="AC117" s="400"/>
      <c r="AD117" s="400"/>
      <c r="AE117" s="400"/>
      <c r="AF117" s="400"/>
      <c r="AG117" s="400"/>
      <c r="AH117" s="400"/>
      <c r="AI117" s="400"/>
      <c r="AJ117" s="400"/>
      <c r="AK117" s="400"/>
      <c r="AL117" s="400"/>
      <c r="AM117" s="400"/>
      <c r="AN117" s="400"/>
      <c r="AO117" s="400"/>
      <c r="AP117" s="400"/>
      <c r="AQ117" s="400"/>
      <c r="AR117" s="400"/>
      <c r="AS117" s="400"/>
      <c r="AT117" s="400"/>
      <c r="AU117" s="400"/>
      <c r="AV117" s="400"/>
      <c r="AW117" s="400"/>
      <c r="AX117" s="400"/>
      <c r="AY117" s="400"/>
      <c r="AZ117" s="400"/>
      <c r="BA117" s="400"/>
      <c r="BB117" s="400"/>
      <c r="BC117" s="400"/>
      <c r="BD117" s="400"/>
      <c r="BE117" s="400"/>
      <c r="BF117" s="400"/>
      <c r="BG117" s="400"/>
      <c r="BH117" s="400"/>
      <c r="BI117" s="400"/>
      <c r="BJ117" s="400"/>
      <c r="BK117" s="400"/>
      <c r="BL117" s="400"/>
      <c r="BM117" s="400"/>
      <c r="BN117" s="400"/>
      <c r="BO117" s="400"/>
      <c r="BP117" s="400"/>
      <c r="BQ117" s="400"/>
      <c r="BR117" s="400"/>
      <c r="BS117" s="400"/>
      <c r="BT117" s="400"/>
      <c r="BU117" s="400"/>
      <c r="BV117" s="400"/>
      <c r="BW117" s="400"/>
      <c r="BX117" s="400"/>
      <c r="BY117" s="400"/>
      <c r="BZ117" s="400"/>
      <c r="CA117" s="401"/>
      <c r="CB117" s="327" t="s">
        <v>118</v>
      </c>
      <c r="CC117" s="328"/>
      <c r="CD117" s="328"/>
      <c r="CE117" s="328"/>
      <c r="CF117" s="328"/>
      <c r="CG117" s="328"/>
      <c r="CH117" s="328"/>
      <c r="CI117" s="328"/>
      <c r="CJ117" s="328"/>
      <c r="CK117" s="328"/>
      <c r="CL117" s="329"/>
      <c r="CM117" s="330" t="s">
        <v>32</v>
      </c>
      <c r="CN117" s="331"/>
      <c r="CO117" s="331"/>
      <c r="CP117" s="331"/>
      <c r="CQ117" s="331"/>
      <c r="CR117" s="331"/>
      <c r="CS117" s="331"/>
      <c r="CT117" s="331"/>
      <c r="CU117" s="331"/>
      <c r="CV117" s="331"/>
      <c r="CW117" s="331"/>
      <c r="CX117" s="331"/>
      <c r="CY117" s="331"/>
      <c r="CZ117" s="331"/>
      <c r="DA117" s="331"/>
      <c r="DB117" s="331"/>
      <c r="DC117" s="331"/>
      <c r="DD117" s="332"/>
      <c r="DE117" s="82">
        <v>1</v>
      </c>
      <c r="DF117" s="143" t="str">
        <f>IF(DE117&gt;=(DE118+DE120),"ВЕРНО","ЛОЖЬ")</f>
        <v>ВЕРНО</v>
      </c>
      <c r="DG117" s="143"/>
      <c r="DH117" s="50" t="s">
        <v>579</v>
      </c>
      <c r="DI117" s="65"/>
    </row>
    <row r="118" spans="1:113" ht="15">
      <c r="A118" s="320" t="s">
        <v>88</v>
      </c>
      <c r="B118" s="320"/>
      <c r="C118" s="320"/>
      <c r="D118" s="320"/>
      <c r="E118" s="320"/>
      <c r="F118" s="320"/>
      <c r="G118" s="320"/>
      <c r="H118" s="320"/>
      <c r="I118" s="320"/>
      <c r="J118" s="320"/>
      <c r="K118" s="320"/>
      <c r="L118" s="320"/>
      <c r="M118" s="320"/>
      <c r="N118" s="320"/>
      <c r="O118" s="320"/>
      <c r="P118" s="320"/>
      <c r="Q118" s="320"/>
      <c r="R118" s="320"/>
      <c r="S118" s="320"/>
      <c r="T118" s="320"/>
      <c r="U118" s="320"/>
      <c r="V118" s="320"/>
      <c r="W118" s="320"/>
      <c r="X118" s="320"/>
      <c r="Y118" s="320"/>
      <c r="Z118" s="320"/>
      <c r="AA118" s="320"/>
      <c r="AB118" s="320"/>
      <c r="AC118" s="320"/>
      <c r="AD118" s="320"/>
      <c r="AE118" s="320"/>
      <c r="AF118" s="320"/>
      <c r="AG118" s="320"/>
      <c r="AH118" s="320"/>
      <c r="AI118" s="320"/>
      <c r="AJ118" s="320"/>
      <c r="AK118" s="320"/>
      <c r="AL118" s="320"/>
      <c r="AM118" s="320"/>
      <c r="AN118" s="320"/>
      <c r="AO118" s="320"/>
      <c r="AP118" s="320"/>
      <c r="AQ118" s="320"/>
      <c r="AR118" s="320"/>
      <c r="AS118" s="320"/>
      <c r="AT118" s="320"/>
      <c r="AU118" s="320"/>
      <c r="AV118" s="320"/>
      <c r="AW118" s="320"/>
      <c r="AX118" s="320"/>
      <c r="AY118" s="320"/>
      <c r="AZ118" s="320"/>
      <c r="BA118" s="320"/>
      <c r="BB118" s="320"/>
      <c r="BC118" s="320"/>
      <c r="BD118" s="320"/>
      <c r="BE118" s="320"/>
      <c r="BF118" s="320"/>
      <c r="BG118" s="320"/>
      <c r="BH118" s="320"/>
      <c r="BI118" s="320"/>
      <c r="BJ118" s="320"/>
      <c r="BK118" s="320"/>
      <c r="BL118" s="320"/>
      <c r="BM118" s="320"/>
      <c r="BN118" s="320"/>
      <c r="BO118" s="320"/>
      <c r="BP118" s="320"/>
      <c r="BQ118" s="320"/>
      <c r="BR118" s="320"/>
      <c r="BS118" s="320"/>
      <c r="BT118" s="320"/>
      <c r="BU118" s="320"/>
      <c r="BV118" s="320"/>
      <c r="BW118" s="320"/>
      <c r="BX118" s="320"/>
      <c r="BY118" s="320"/>
      <c r="BZ118" s="320"/>
      <c r="CA118" s="320"/>
      <c r="CB118" s="287" t="s">
        <v>119</v>
      </c>
      <c r="CC118" s="288"/>
      <c r="CD118" s="288"/>
      <c r="CE118" s="288"/>
      <c r="CF118" s="288"/>
      <c r="CG118" s="288"/>
      <c r="CH118" s="288"/>
      <c r="CI118" s="288"/>
      <c r="CJ118" s="288"/>
      <c r="CK118" s="288"/>
      <c r="CL118" s="289"/>
      <c r="CM118" s="296" t="s">
        <v>32</v>
      </c>
      <c r="CN118" s="297"/>
      <c r="CO118" s="297"/>
      <c r="CP118" s="297"/>
      <c r="CQ118" s="297"/>
      <c r="CR118" s="297"/>
      <c r="CS118" s="297"/>
      <c r="CT118" s="297"/>
      <c r="CU118" s="297"/>
      <c r="CV118" s="297"/>
      <c r="CW118" s="297"/>
      <c r="CX118" s="297"/>
      <c r="CY118" s="297"/>
      <c r="CZ118" s="297"/>
      <c r="DA118" s="297"/>
      <c r="DB118" s="297"/>
      <c r="DC118" s="297"/>
      <c r="DD118" s="298"/>
      <c r="DE118" s="314">
        <v>0</v>
      </c>
      <c r="DF118" s="270"/>
      <c r="DG118" s="270"/>
      <c r="DH118" s="50"/>
      <c r="DI118" s="65"/>
    </row>
    <row r="119" spans="1:113" ht="15">
      <c r="A119" s="392" t="s">
        <v>89</v>
      </c>
      <c r="B119" s="393"/>
      <c r="C119" s="393"/>
      <c r="D119" s="393"/>
      <c r="E119" s="393"/>
      <c r="F119" s="393"/>
      <c r="G119" s="393"/>
      <c r="H119" s="393"/>
      <c r="I119" s="393"/>
      <c r="J119" s="393"/>
      <c r="K119" s="393"/>
      <c r="L119" s="393"/>
      <c r="M119" s="393"/>
      <c r="N119" s="393"/>
      <c r="O119" s="393"/>
      <c r="P119" s="393"/>
      <c r="Q119" s="393"/>
      <c r="R119" s="393"/>
      <c r="S119" s="393"/>
      <c r="T119" s="393"/>
      <c r="U119" s="393"/>
      <c r="V119" s="393"/>
      <c r="W119" s="393"/>
      <c r="X119" s="393"/>
      <c r="Y119" s="393"/>
      <c r="Z119" s="393"/>
      <c r="AA119" s="393"/>
      <c r="AB119" s="393"/>
      <c r="AC119" s="393"/>
      <c r="AD119" s="393"/>
      <c r="AE119" s="393"/>
      <c r="AF119" s="393"/>
      <c r="AG119" s="393"/>
      <c r="AH119" s="393"/>
      <c r="AI119" s="393"/>
      <c r="AJ119" s="393"/>
      <c r="AK119" s="393"/>
      <c r="AL119" s="393"/>
      <c r="AM119" s="393"/>
      <c r="AN119" s="393"/>
      <c r="AO119" s="393"/>
      <c r="AP119" s="393"/>
      <c r="AQ119" s="393"/>
      <c r="AR119" s="393"/>
      <c r="AS119" s="393"/>
      <c r="AT119" s="393"/>
      <c r="AU119" s="393"/>
      <c r="AV119" s="393"/>
      <c r="AW119" s="393"/>
      <c r="AX119" s="393"/>
      <c r="AY119" s="393"/>
      <c r="AZ119" s="393"/>
      <c r="BA119" s="393"/>
      <c r="BB119" s="393"/>
      <c r="BC119" s="393"/>
      <c r="BD119" s="393"/>
      <c r="BE119" s="393"/>
      <c r="BF119" s="393"/>
      <c r="BG119" s="393"/>
      <c r="BH119" s="393"/>
      <c r="BI119" s="393"/>
      <c r="BJ119" s="393"/>
      <c r="BK119" s="393"/>
      <c r="BL119" s="393"/>
      <c r="BM119" s="393"/>
      <c r="BN119" s="393"/>
      <c r="BO119" s="393"/>
      <c r="BP119" s="393"/>
      <c r="BQ119" s="393"/>
      <c r="BR119" s="393"/>
      <c r="BS119" s="393"/>
      <c r="BT119" s="393"/>
      <c r="BU119" s="393"/>
      <c r="BV119" s="393"/>
      <c r="BW119" s="393"/>
      <c r="BX119" s="393"/>
      <c r="BY119" s="393"/>
      <c r="BZ119" s="393"/>
      <c r="CA119" s="394"/>
      <c r="CB119" s="293"/>
      <c r="CC119" s="294"/>
      <c r="CD119" s="294"/>
      <c r="CE119" s="294"/>
      <c r="CF119" s="294"/>
      <c r="CG119" s="294"/>
      <c r="CH119" s="294"/>
      <c r="CI119" s="294"/>
      <c r="CJ119" s="294"/>
      <c r="CK119" s="294"/>
      <c r="CL119" s="295"/>
      <c r="CM119" s="302"/>
      <c r="CN119" s="303"/>
      <c r="CO119" s="303"/>
      <c r="CP119" s="303"/>
      <c r="CQ119" s="303"/>
      <c r="CR119" s="303"/>
      <c r="CS119" s="303"/>
      <c r="CT119" s="303"/>
      <c r="CU119" s="303"/>
      <c r="CV119" s="303"/>
      <c r="CW119" s="303"/>
      <c r="CX119" s="303"/>
      <c r="CY119" s="303"/>
      <c r="CZ119" s="303"/>
      <c r="DA119" s="303"/>
      <c r="DB119" s="303"/>
      <c r="DC119" s="303"/>
      <c r="DD119" s="304"/>
      <c r="DE119" s="315"/>
      <c r="DF119" s="271"/>
      <c r="DG119" s="271"/>
      <c r="DH119" s="50"/>
      <c r="DI119" s="65"/>
    </row>
    <row r="120" spans="1:113" ht="45" customHeight="1">
      <c r="A120" s="396" t="s">
        <v>104</v>
      </c>
      <c r="B120" s="397"/>
      <c r="C120" s="397"/>
      <c r="D120" s="397"/>
      <c r="E120" s="397"/>
      <c r="F120" s="397"/>
      <c r="G120" s="397"/>
      <c r="H120" s="397"/>
      <c r="I120" s="397"/>
      <c r="J120" s="397"/>
      <c r="K120" s="397"/>
      <c r="L120" s="397"/>
      <c r="M120" s="397"/>
      <c r="N120" s="397"/>
      <c r="O120" s="397"/>
      <c r="P120" s="397"/>
      <c r="Q120" s="397"/>
      <c r="R120" s="397"/>
      <c r="S120" s="397"/>
      <c r="T120" s="397"/>
      <c r="U120" s="397"/>
      <c r="V120" s="397"/>
      <c r="W120" s="397"/>
      <c r="X120" s="397"/>
      <c r="Y120" s="397"/>
      <c r="Z120" s="397"/>
      <c r="AA120" s="397"/>
      <c r="AB120" s="397"/>
      <c r="AC120" s="397"/>
      <c r="AD120" s="397"/>
      <c r="AE120" s="397"/>
      <c r="AF120" s="397"/>
      <c r="AG120" s="397"/>
      <c r="AH120" s="397"/>
      <c r="AI120" s="397"/>
      <c r="AJ120" s="397"/>
      <c r="AK120" s="397"/>
      <c r="AL120" s="397"/>
      <c r="AM120" s="397"/>
      <c r="AN120" s="397"/>
      <c r="AO120" s="397"/>
      <c r="AP120" s="397"/>
      <c r="AQ120" s="397"/>
      <c r="AR120" s="397"/>
      <c r="AS120" s="397"/>
      <c r="AT120" s="397"/>
      <c r="AU120" s="397"/>
      <c r="AV120" s="397"/>
      <c r="AW120" s="397"/>
      <c r="AX120" s="397"/>
      <c r="AY120" s="397"/>
      <c r="AZ120" s="397"/>
      <c r="BA120" s="397"/>
      <c r="BB120" s="397"/>
      <c r="BC120" s="397"/>
      <c r="BD120" s="397"/>
      <c r="BE120" s="397"/>
      <c r="BF120" s="397"/>
      <c r="BG120" s="397"/>
      <c r="BH120" s="397"/>
      <c r="BI120" s="397"/>
      <c r="BJ120" s="397"/>
      <c r="BK120" s="397"/>
      <c r="BL120" s="397"/>
      <c r="BM120" s="397"/>
      <c r="BN120" s="397"/>
      <c r="BO120" s="397"/>
      <c r="BP120" s="397"/>
      <c r="BQ120" s="397"/>
      <c r="BR120" s="397"/>
      <c r="BS120" s="397"/>
      <c r="BT120" s="397"/>
      <c r="BU120" s="397"/>
      <c r="BV120" s="397"/>
      <c r="BW120" s="397"/>
      <c r="BX120" s="397"/>
      <c r="BY120" s="397"/>
      <c r="BZ120" s="397"/>
      <c r="CA120" s="398"/>
      <c r="CB120" s="327" t="s">
        <v>184</v>
      </c>
      <c r="CC120" s="328"/>
      <c r="CD120" s="328"/>
      <c r="CE120" s="328"/>
      <c r="CF120" s="328"/>
      <c r="CG120" s="328"/>
      <c r="CH120" s="328"/>
      <c r="CI120" s="328"/>
      <c r="CJ120" s="328"/>
      <c r="CK120" s="328"/>
      <c r="CL120" s="329"/>
      <c r="CM120" s="330" t="s">
        <v>32</v>
      </c>
      <c r="CN120" s="331"/>
      <c r="CO120" s="331"/>
      <c r="CP120" s="331"/>
      <c r="CQ120" s="331"/>
      <c r="CR120" s="331"/>
      <c r="CS120" s="331"/>
      <c r="CT120" s="331"/>
      <c r="CU120" s="331"/>
      <c r="CV120" s="331"/>
      <c r="CW120" s="331"/>
      <c r="CX120" s="331"/>
      <c r="CY120" s="331"/>
      <c r="CZ120" s="331"/>
      <c r="DA120" s="331"/>
      <c r="DB120" s="331"/>
      <c r="DC120" s="331"/>
      <c r="DD120" s="332"/>
      <c r="DE120" s="82">
        <v>1</v>
      </c>
      <c r="DF120" s="143"/>
      <c r="DG120" s="143"/>
      <c r="DH120" s="50"/>
      <c r="DI120" s="65"/>
    </row>
    <row r="121" spans="1:113" ht="15">
      <c r="A121" s="399" t="s">
        <v>193</v>
      </c>
      <c r="B121" s="400"/>
      <c r="C121" s="400"/>
      <c r="D121" s="400"/>
      <c r="E121" s="400"/>
      <c r="F121" s="400"/>
      <c r="G121" s="400"/>
      <c r="H121" s="400"/>
      <c r="I121" s="400"/>
      <c r="J121" s="400"/>
      <c r="K121" s="400"/>
      <c r="L121" s="400"/>
      <c r="M121" s="400"/>
      <c r="N121" s="400"/>
      <c r="O121" s="400"/>
      <c r="P121" s="400"/>
      <c r="Q121" s="400"/>
      <c r="R121" s="400"/>
      <c r="S121" s="400"/>
      <c r="T121" s="400"/>
      <c r="U121" s="400"/>
      <c r="V121" s="400"/>
      <c r="W121" s="400"/>
      <c r="X121" s="400"/>
      <c r="Y121" s="400"/>
      <c r="Z121" s="400"/>
      <c r="AA121" s="400"/>
      <c r="AB121" s="400"/>
      <c r="AC121" s="400"/>
      <c r="AD121" s="400"/>
      <c r="AE121" s="400"/>
      <c r="AF121" s="400"/>
      <c r="AG121" s="400"/>
      <c r="AH121" s="400"/>
      <c r="AI121" s="400"/>
      <c r="AJ121" s="400"/>
      <c r="AK121" s="400"/>
      <c r="AL121" s="400"/>
      <c r="AM121" s="400"/>
      <c r="AN121" s="400"/>
      <c r="AO121" s="400"/>
      <c r="AP121" s="400"/>
      <c r="AQ121" s="400"/>
      <c r="AR121" s="400"/>
      <c r="AS121" s="400"/>
      <c r="AT121" s="400"/>
      <c r="AU121" s="400"/>
      <c r="AV121" s="400"/>
      <c r="AW121" s="400"/>
      <c r="AX121" s="400"/>
      <c r="AY121" s="400"/>
      <c r="AZ121" s="400"/>
      <c r="BA121" s="400"/>
      <c r="BB121" s="400"/>
      <c r="BC121" s="400"/>
      <c r="BD121" s="400"/>
      <c r="BE121" s="400"/>
      <c r="BF121" s="400"/>
      <c r="BG121" s="400"/>
      <c r="BH121" s="400"/>
      <c r="BI121" s="400"/>
      <c r="BJ121" s="400"/>
      <c r="BK121" s="400"/>
      <c r="BL121" s="400"/>
      <c r="BM121" s="400"/>
      <c r="BN121" s="400"/>
      <c r="BO121" s="400"/>
      <c r="BP121" s="400"/>
      <c r="BQ121" s="400"/>
      <c r="BR121" s="400"/>
      <c r="BS121" s="400"/>
      <c r="BT121" s="400"/>
      <c r="BU121" s="400"/>
      <c r="BV121" s="400"/>
      <c r="BW121" s="400"/>
      <c r="BX121" s="400"/>
      <c r="BY121" s="400"/>
      <c r="BZ121" s="400"/>
      <c r="CA121" s="401"/>
      <c r="CB121" s="327" t="s">
        <v>186</v>
      </c>
      <c r="CC121" s="328"/>
      <c r="CD121" s="328"/>
      <c r="CE121" s="328"/>
      <c r="CF121" s="328"/>
      <c r="CG121" s="328"/>
      <c r="CH121" s="328"/>
      <c r="CI121" s="328"/>
      <c r="CJ121" s="328"/>
      <c r="CK121" s="328"/>
      <c r="CL121" s="329"/>
      <c r="CM121" s="330" t="s">
        <v>32</v>
      </c>
      <c r="CN121" s="331"/>
      <c r="CO121" s="331"/>
      <c r="CP121" s="331"/>
      <c r="CQ121" s="331"/>
      <c r="CR121" s="331"/>
      <c r="CS121" s="331"/>
      <c r="CT121" s="331"/>
      <c r="CU121" s="331"/>
      <c r="CV121" s="331"/>
      <c r="CW121" s="331"/>
      <c r="CX121" s="331"/>
      <c r="CY121" s="331"/>
      <c r="CZ121" s="331"/>
      <c r="DA121" s="331"/>
      <c r="DB121" s="331"/>
      <c r="DC121" s="331"/>
      <c r="DD121" s="332"/>
      <c r="DE121" s="82">
        <v>1</v>
      </c>
      <c r="DF121" s="143" t="str">
        <f>IF(DE121&gt;=(DE122+DE124),"ВЕРНО","ЛОЖЬ")</f>
        <v>ВЕРНО</v>
      </c>
      <c r="DG121" s="143"/>
      <c r="DH121" s="50" t="s">
        <v>580</v>
      </c>
      <c r="DI121" s="65" t="s">
        <v>564</v>
      </c>
    </row>
    <row r="122" spans="1:113" ht="15">
      <c r="A122" s="320" t="s">
        <v>88</v>
      </c>
      <c r="B122" s="320"/>
      <c r="C122" s="320"/>
      <c r="D122" s="320"/>
      <c r="E122" s="320"/>
      <c r="F122" s="320"/>
      <c r="G122" s="320"/>
      <c r="H122" s="320"/>
      <c r="I122" s="320"/>
      <c r="J122" s="320"/>
      <c r="K122" s="320"/>
      <c r="L122" s="320"/>
      <c r="M122" s="320"/>
      <c r="N122" s="320"/>
      <c r="O122" s="320"/>
      <c r="P122" s="320"/>
      <c r="Q122" s="320"/>
      <c r="R122" s="320"/>
      <c r="S122" s="320"/>
      <c r="T122" s="320"/>
      <c r="U122" s="320"/>
      <c r="V122" s="320"/>
      <c r="W122" s="320"/>
      <c r="X122" s="320"/>
      <c r="Y122" s="320"/>
      <c r="Z122" s="320"/>
      <c r="AA122" s="320"/>
      <c r="AB122" s="320"/>
      <c r="AC122" s="320"/>
      <c r="AD122" s="320"/>
      <c r="AE122" s="320"/>
      <c r="AF122" s="320"/>
      <c r="AG122" s="320"/>
      <c r="AH122" s="320"/>
      <c r="AI122" s="320"/>
      <c r="AJ122" s="320"/>
      <c r="AK122" s="320"/>
      <c r="AL122" s="320"/>
      <c r="AM122" s="320"/>
      <c r="AN122" s="320"/>
      <c r="AO122" s="320"/>
      <c r="AP122" s="320"/>
      <c r="AQ122" s="320"/>
      <c r="AR122" s="320"/>
      <c r="AS122" s="320"/>
      <c r="AT122" s="320"/>
      <c r="AU122" s="320"/>
      <c r="AV122" s="320"/>
      <c r="AW122" s="320"/>
      <c r="AX122" s="320"/>
      <c r="AY122" s="320"/>
      <c r="AZ122" s="320"/>
      <c r="BA122" s="320"/>
      <c r="BB122" s="320"/>
      <c r="BC122" s="320"/>
      <c r="BD122" s="320"/>
      <c r="BE122" s="320"/>
      <c r="BF122" s="320"/>
      <c r="BG122" s="320"/>
      <c r="BH122" s="320"/>
      <c r="BI122" s="320"/>
      <c r="BJ122" s="320"/>
      <c r="BK122" s="320"/>
      <c r="BL122" s="320"/>
      <c r="BM122" s="320"/>
      <c r="BN122" s="320"/>
      <c r="BO122" s="320"/>
      <c r="BP122" s="320"/>
      <c r="BQ122" s="320"/>
      <c r="BR122" s="320"/>
      <c r="BS122" s="320"/>
      <c r="BT122" s="320"/>
      <c r="BU122" s="320"/>
      <c r="BV122" s="320"/>
      <c r="BW122" s="320"/>
      <c r="BX122" s="320"/>
      <c r="BY122" s="320"/>
      <c r="BZ122" s="320"/>
      <c r="CA122" s="320"/>
      <c r="CB122" s="287" t="s">
        <v>187</v>
      </c>
      <c r="CC122" s="288"/>
      <c r="CD122" s="288"/>
      <c r="CE122" s="288"/>
      <c r="CF122" s="288"/>
      <c r="CG122" s="288"/>
      <c r="CH122" s="288"/>
      <c r="CI122" s="288"/>
      <c r="CJ122" s="288"/>
      <c r="CK122" s="288"/>
      <c r="CL122" s="289"/>
      <c r="CM122" s="296" t="s">
        <v>32</v>
      </c>
      <c r="CN122" s="297"/>
      <c r="CO122" s="297"/>
      <c r="CP122" s="297"/>
      <c r="CQ122" s="297"/>
      <c r="CR122" s="297"/>
      <c r="CS122" s="297"/>
      <c r="CT122" s="297"/>
      <c r="CU122" s="297"/>
      <c r="CV122" s="297"/>
      <c r="CW122" s="297"/>
      <c r="CX122" s="297"/>
      <c r="CY122" s="297"/>
      <c r="CZ122" s="297"/>
      <c r="DA122" s="297"/>
      <c r="DB122" s="297"/>
      <c r="DC122" s="297"/>
      <c r="DD122" s="298"/>
      <c r="DE122" s="314">
        <v>1</v>
      </c>
      <c r="DF122" s="270"/>
      <c r="DG122" s="270"/>
      <c r="DH122" s="50"/>
      <c r="DI122" s="65"/>
    </row>
    <row r="123" spans="1:113" ht="15">
      <c r="A123" s="391" t="s">
        <v>89</v>
      </c>
      <c r="B123" s="391"/>
      <c r="C123" s="391"/>
      <c r="D123" s="391"/>
      <c r="E123" s="391"/>
      <c r="F123" s="391"/>
      <c r="G123" s="391"/>
      <c r="H123" s="391"/>
      <c r="I123" s="391"/>
      <c r="J123" s="391"/>
      <c r="K123" s="391"/>
      <c r="L123" s="391"/>
      <c r="M123" s="391"/>
      <c r="N123" s="391"/>
      <c r="O123" s="391"/>
      <c r="P123" s="391"/>
      <c r="Q123" s="391"/>
      <c r="R123" s="391"/>
      <c r="S123" s="391"/>
      <c r="T123" s="391"/>
      <c r="U123" s="391"/>
      <c r="V123" s="391"/>
      <c r="W123" s="391"/>
      <c r="X123" s="391"/>
      <c r="Y123" s="391"/>
      <c r="Z123" s="391"/>
      <c r="AA123" s="391"/>
      <c r="AB123" s="391"/>
      <c r="AC123" s="391"/>
      <c r="AD123" s="391"/>
      <c r="AE123" s="391"/>
      <c r="AF123" s="391"/>
      <c r="AG123" s="391"/>
      <c r="AH123" s="391"/>
      <c r="AI123" s="391"/>
      <c r="AJ123" s="391"/>
      <c r="AK123" s="391"/>
      <c r="AL123" s="391"/>
      <c r="AM123" s="391"/>
      <c r="AN123" s="391"/>
      <c r="AO123" s="391"/>
      <c r="AP123" s="391"/>
      <c r="AQ123" s="391"/>
      <c r="AR123" s="391"/>
      <c r="AS123" s="391"/>
      <c r="AT123" s="391"/>
      <c r="AU123" s="391"/>
      <c r="AV123" s="391"/>
      <c r="AW123" s="391"/>
      <c r="AX123" s="391"/>
      <c r="AY123" s="391"/>
      <c r="AZ123" s="391"/>
      <c r="BA123" s="391"/>
      <c r="BB123" s="391"/>
      <c r="BC123" s="391"/>
      <c r="BD123" s="391"/>
      <c r="BE123" s="391"/>
      <c r="BF123" s="391"/>
      <c r="BG123" s="391"/>
      <c r="BH123" s="391"/>
      <c r="BI123" s="391"/>
      <c r="BJ123" s="391"/>
      <c r="BK123" s="391"/>
      <c r="BL123" s="391"/>
      <c r="BM123" s="391"/>
      <c r="BN123" s="391"/>
      <c r="BO123" s="391"/>
      <c r="BP123" s="391"/>
      <c r="BQ123" s="391"/>
      <c r="BR123" s="391"/>
      <c r="BS123" s="391"/>
      <c r="BT123" s="391"/>
      <c r="BU123" s="391"/>
      <c r="BV123" s="391"/>
      <c r="BW123" s="391"/>
      <c r="BX123" s="391"/>
      <c r="BY123" s="391"/>
      <c r="BZ123" s="391"/>
      <c r="CA123" s="391"/>
      <c r="CB123" s="293"/>
      <c r="CC123" s="294"/>
      <c r="CD123" s="294"/>
      <c r="CE123" s="294"/>
      <c r="CF123" s="294"/>
      <c r="CG123" s="294"/>
      <c r="CH123" s="294"/>
      <c r="CI123" s="294"/>
      <c r="CJ123" s="294"/>
      <c r="CK123" s="294"/>
      <c r="CL123" s="295"/>
      <c r="CM123" s="302"/>
      <c r="CN123" s="303"/>
      <c r="CO123" s="303"/>
      <c r="CP123" s="303"/>
      <c r="CQ123" s="303"/>
      <c r="CR123" s="303"/>
      <c r="CS123" s="303"/>
      <c r="CT123" s="303"/>
      <c r="CU123" s="303"/>
      <c r="CV123" s="303"/>
      <c r="CW123" s="303"/>
      <c r="CX123" s="303"/>
      <c r="CY123" s="303"/>
      <c r="CZ123" s="303"/>
      <c r="DA123" s="303"/>
      <c r="DB123" s="303"/>
      <c r="DC123" s="303"/>
      <c r="DD123" s="304"/>
      <c r="DE123" s="315"/>
      <c r="DF123" s="271"/>
      <c r="DG123" s="271"/>
      <c r="DH123" s="50"/>
      <c r="DI123" s="65"/>
    </row>
    <row r="124" spans="1:113" ht="45" customHeight="1">
      <c r="A124" s="396" t="s">
        <v>104</v>
      </c>
      <c r="B124" s="397"/>
      <c r="C124" s="397"/>
      <c r="D124" s="397"/>
      <c r="E124" s="397"/>
      <c r="F124" s="397"/>
      <c r="G124" s="397"/>
      <c r="H124" s="397"/>
      <c r="I124" s="397"/>
      <c r="J124" s="397"/>
      <c r="K124" s="397"/>
      <c r="L124" s="397"/>
      <c r="M124" s="397"/>
      <c r="N124" s="397"/>
      <c r="O124" s="397"/>
      <c r="P124" s="397"/>
      <c r="Q124" s="397"/>
      <c r="R124" s="397"/>
      <c r="S124" s="397"/>
      <c r="T124" s="397"/>
      <c r="U124" s="397"/>
      <c r="V124" s="397"/>
      <c r="W124" s="397"/>
      <c r="X124" s="397"/>
      <c r="Y124" s="397"/>
      <c r="Z124" s="397"/>
      <c r="AA124" s="397"/>
      <c r="AB124" s="397"/>
      <c r="AC124" s="397"/>
      <c r="AD124" s="397"/>
      <c r="AE124" s="397"/>
      <c r="AF124" s="397"/>
      <c r="AG124" s="397"/>
      <c r="AH124" s="397"/>
      <c r="AI124" s="397"/>
      <c r="AJ124" s="397"/>
      <c r="AK124" s="397"/>
      <c r="AL124" s="397"/>
      <c r="AM124" s="397"/>
      <c r="AN124" s="397"/>
      <c r="AO124" s="397"/>
      <c r="AP124" s="397"/>
      <c r="AQ124" s="397"/>
      <c r="AR124" s="397"/>
      <c r="AS124" s="397"/>
      <c r="AT124" s="397"/>
      <c r="AU124" s="397"/>
      <c r="AV124" s="397"/>
      <c r="AW124" s="397"/>
      <c r="AX124" s="397"/>
      <c r="AY124" s="397"/>
      <c r="AZ124" s="397"/>
      <c r="BA124" s="397"/>
      <c r="BB124" s="397"/>
      <c r="BC124" s="397"/>
      <c r="BD124" s="397"/>
      <c r="BE124" s="397"/>
      <c r="BF124" s="397"/>
      <c r="BG124" s="397"/>
      <c r="BH124" s="397"/>
      <c r="BI124" s="397"/>
      <c r="BJ124" s="397"/>
      <c r="BK124" s="397"/>
      <c r="BL124" s="397"/>
      <c r="BM124" s="397"/>
      <c r="BN124" s="397"/>
      <c r="BO124" s="397"/>
      <c r="BP124" s="397"/>
      <c r="BQ124" s="397"/>
      <c r="BR124" s="397"/>
      <c r="BS124" s="397"/>
      <c r="BT124" s="397"/>
      <c r="BU124" s="397"/>
      <c r="BV124" s="397"/>
      <c r="BW124" s="397"/>
      <c r="BX124" s="397"/>
      <c r="BY124" s="397"/>
      <c r="BZ124" s="397"/>
      <c r="CA124" s="398"/>
      <c r="CB124" s="327" t="s">
        <v>188</v>
      </c>
      <c r="CC124" s="328"/>
      <c r="CD124" s="328"/>
      <c r="CE124" s="328"/>
      <c r="CF124" s="328"/>
      <c r="CG124" s="328"/>
      <c r="CH124" s="328"/>
      <c r="CI124" s="328"/>
      <c r="CJ124" s="328"/>
      <c r="CK124" s="328"/>
      <c r="CL124" s="329"/>
      <c r="CM124" s="330" t="s">
        <v>32</v>
      </c>
      <c r="CN124" s="331"/>
      <c r="CO124" s="331"/>
      <c r="CP124" s="331"/>
      <c r="CQ124" s="331"/>
      <c r="CR124" s="331"/>
      <c r="CS124" s="331"/>
      <c r="CT124" s="331"/>
      <c r="CU124" s="331"/>
      <c r="CV124" s="331"/>
      <c r="CW124" s="331"/>
      <c r="CX124" s="331"/>
      <c r="CY124" s="331"/>
      <c r="CZ124" s="331"/>
      <c r="DA124" s="331"/>
      <c r="DB124" s="331"/>
      <c r="DC124" s="331"/>
      <c r="DD124" s="332"/>
      <c r="DE124" s="82">
        <v>0</v>
      </c>
      <c r="DF124" s="143"/>
      <c r="DG124" s="143"/>
      <c r="DH124" s="50"/>
      <c r="DI124" s="65"/>
    </row>
    <row r="125" spans="1:113" ht="15">
      <c r="A125" s="247" t="s">
        <v>377</v>
      </c>
      <c r="B125" s="248"/>
      <c r="C125" s="248"/>
      <c r="D125" s="248"/>
      <c r="E125" s="248"/>
      <c r="F125" s="248"/>
      <c r="G125" s="248"/>
      <c r="H125" s="248"/>
      <c r="I125" s="248"/>
      <c r="J125" s="248"/>
      <c r="K125" s="248"/>
      <c r="L125" s="248"/>
      <c r="M125" s="248"/>
      <c r="N125" s="248"/>
      <c r="O125" s="248"/>
      <c r="P125" s="248"/>
      <c r="Q125" s="248"/>
      <c r="R125" s="248"/>
      <c r="S125" s="248"/>
      <c r="T125" s="248"/>
      <c r="U125" s="248"/>
      <c r="V125" s="248"/>
      <c r="W125" s="248"/>
      <c r="X125" s="248"/>
      <c r="Y125" s="248"/>
      <c r="Z125" s="248"/>
      <c r="AA125" s="248"/>
      <c r="AB125" s="248"/>
      <c r="AC125" s="248"/>
      <c r="AD125" s="248"/>
      <c r="AE125" s="248"/>
      <c r="AF125" s="248"/>
      <c r="AG125" s="248"/>
      <c r="AH125" s="248"/>
      <c r="AI125" s="248"/>
      <c r="AJ125" s="248"/>
      <c r="AK125" s="248"/>
      <c r="AL125" s="248"/>
      <c r="AM125" s="248"/>
      <c r="AN125" s="248"/>
      <c r="AO125" s="248"/>
      <c r="AP125" s="248"/>
      <c r="AQ125" s="248"/>
      <c r="AR125" s="248"/>
      <c r="AS125" s="248"/>
      <c r="AT125" s="248"/>
      <c r="AU125" s="248"/>
      <c r="AV125" s="248"/>
      <c r="AW125" s="248"/>
      <c r="AX125" s="248"/>
      <c r="AY125" s="248"/>
      <c r="AZ125" s="248"/>
      <c r="BA125" s="248"/>
      <c r="BB125" s="248"/>
      <c r="BC125" s="248"/>
      <c r="BD125" s="248"/>
      <c r="BE125" s="248"/>
      <c r="BF125" s="248"/>
      <c r="BG125" s="248"/>
      <c r="BH125" s="248"/>
      <c r="BI125" s="248"/>
      <c r="BJ125" s="248"/>
      <c r="BK125" s="248"/>
      <c r="BL125" s="248"/>
      <c r="BM125" s="248"/>
      <c r="BN125" s="248"/>
      <c r="BO125" s="248"/>
      <c r="BP125" s="248"/>
      <c r="BQ125" s="248"/>
      <c r="BR125" s="248"/>
      <c r="BS125" s="248"/>
      <c r="BT125" s="248"/>
      <c r="BU125" s="248"/>
      <c r="BV125" s="248"/>
      <c r="BW125" s="248"/>
      <c r="BX125" s="248"/>
      <c r="BY125" s="248"/>
      <c r="BZ125" s="248"/>
      <c r="CA125" s="249"/>
      <c r="CB125" s="102"/>
      <c r="CC125" s="103"/>
      <c r="CD125" s="103"/>
      <c r="CE125" s="103"/>
      <c r="CF125" s="103"/>
      <c r="CG125" s="103"/>
      <c r="CH125" s="103"/>
      <c r="CI125" s="103"/>
      <c r="CJ125" s="103"/>
      <c r="CK125" s="103"/>
      <c r="CL125" s="104"/>
      <c r="CM125" s="253"/>
      <c r="CN125" s="254"/>
      <c r="CO125" s="254"/>
      <c r="CP125" s="254"/>
      <c r="CQ125" s="254"/>
      <c r="CR125" s="254"/>
      <c r="CS125" s="254"/>
      <c r="CT125" s="254"/>
      <c r="CU125" s="254"/>
      <c r="CV125" s="254"/>
      <c r="CW125" s="254"/>
      <c r="CX125" s="254"/>
      <c r="CY125" s="254"/>
      <c r="CZ125" s="254"/>
      <c r="DA125" s="254"/>
      <c r="DB125" s="254"/>
      <c r="DC125" s="254"/>
      <c r="DD125" s="255"/>
      <c r="DE125" s="138"/>
      <c r="DF125" s="152"/>
      <c r="DG125" s="152"/>
      <c r="DH125" s="125"/>
      <c r="DI125" s="65"/>
    </row>
    <row r="126" spans="1:113" ht="28.5" customHeight="1">
      <c r="A126" s="354" t="s">
        <v>192</v>
      </c>
      <c r="B126" s="355"/>
      <c r="C126" s="355"/>
      <c r="D126" s="355"/>
      <c r="E126" s="355"/>
      <c r="F126" s="355"/>
      <c r="G126" s="355"/>
      <c r="H126" s="355"/>
      <c r="I126" s="355"/>
      <c r="J126" s="355"/>
      <c r="K126" s="355"/>
      <c r="L126" s="355"/>
      <c r="M126" s="355"/>
      <c r="N126" s="355"/>
      <c r="O126" s="355"/>
      <c r="P126" s="355"/>
      <c r="Q126" s="355"/>
      <c r="R126" s="355"/>
      <c r="S126" s="355"/>
      <c r="T126" s="355"/>
      <c r="U126" s="355"/>
      <c r="V126" s="355"/>
      <c r="W126" s="355"/>
      <c r="X126" s="355"/>
      <c r="Y126" s="355"/>
      <c r="Z126" s="355"/>
      <c r="AA126" s="355"/>
      <c r="AB126" s="355"/>
      <c r="AC126" s="355"/>
      <c r="AD126" s="355"/>
      <c r="AE126" s="355"/>
      <c r="AF126" s="355"/>
      <c r="AG126" s="355"/>
      <c r="AH126" s="355"/>
      <c r="AI126" s="355"/>
      <c r="AJ126" s="355"/>
      <c r="AK126" s="355"/>
      <c r="AL126" s="355"/>
      <c r="AM126" s="355"/>
      <c r="AN126" s="355"/>
      <c r="AO126" s="355"/>
      <c r="AP126" s="355"/>
      <c r="AQ126" s="355"/>
      <c r="AR126" s="355"/>
      <c r="AS126" s="355"/>
      <c r="AT126" s="355"/>
      <c r="AU126" s="355"/>
      <c r="AV126" s="355"/>
      <c r="AW126" s="355"/>
      <c r="AX126" s="355"/>
      <c r="AY126" s="355"/>
      <c r="AZ126" s="355"/>
      <c r="BA126" s="355"/>
      <c r="BB126" s="355"/>
      <c r="BC126" s="355"/>
      <c r="BD126" s="355"/>
      <c r="BE126" s="355"/>
      <c r="BF126" s="355"/>
      <c r="BG126" s="355"/>
      <c r="BH126" s="355"/>
      <c r="BI126" s="355"/>
      <c r="BJ126" s="355"/>
      <c r="BK126" s="355"/>
      <c r="BL126" s="355"/>
      <c r="BM126" s="355"/>
      <c r="BN126" s="355"/>
      <c r="BO126" s="355"/>
      <c r="BP126" s="355"/>
      <c r="BQ126" s="355"/>
      <c r="BR126" s="355"/>
      <c r="BS126" s="355"/>
      <c r="BT126" s="355"/>
      <c r="BU126" s="355"/>
      <c r="BV126" s="355"/>
      <c r="BW126" s="355"/>
      <c r="BX126" s="355"/>
      <c r="BY126" s="355"/>
      <c r="BZ126" s="355"/>
      <c r="CA126" s="356"/>
      <c r="CB126" s="287" t="s">
        <v>274</v>
      </c>
      <c r="CC126" s="288"/>
      <c r="CD126" s="288"/>
      <c r="CE126" s="288"/>
      <c r="CF126" s="288"/>
      <c r="CG126" s="288"/>
      <c r="CH126" s="288"/>
      <c r="CI126" s="288"/>
      <c r="CJ126" s="288"/>
      <c r="CK126" s="288"/>
      <c r="CL126" s="289"/>
      <c r="CM126" s="296" t="s">
        <v>32</v>
      </c>
      <c r="CN126" s="297"/>
      <c r="CO126" s="297"/>
      <c r="CP126" s="297"/>
      <c r="CQ126" s="297"/>
      <c r="CR126" s="297"/>
      <c r="CS126" s="297"/>
      <c r="CT126" s="297"/>
      <c r="CU126" s="297"/>
      <c r="CV126" s="297"/>
      <c r="CW126" s="297"/>
      <c r="CX126" s="297"/>
      <c r="CY126" s="297"/>
      <c r="CZ126" s="297"/>
      <c r="DA126" s="297"/>
      <c r="DB126" s="297"/>
      <c r="DC126" s="297"/>
      <c r="DD126" s="298"/>
      <c r="DE126" s="314">
        <v>0</v>
      </c>
      <c r="DF126" s="270" t="str">
        <f>IF(DE126&lt;=(DE6-DE128),"ВЕРНО","ЛОЖЬ")</f>
        <v>ВЕРНО</v>
      </c>
      <c r="DG126" s="270"/>
      <c r="DH126" s="50"/>
      <c r="DI126" s="65"/>
    </row>
    <row r="127" spans="1:113" ht="15">
      <c r="A127" s="395" t="s">
        <v>183</v>
      </c>
      <c r="B127" s="395"/>
      <c r="C127" s="395"/>
      <c r="D127" s="395"/>
      <c r="E127" s="395"/>
      <c r="F127" s="395"/>
      <c r="G127" s="395"/>
      <c r="H127" s="395"/>
      <c r="I127" s="395"/>
      <c r="J127" s="395"/>
      <c r="K127" s="395"/>
      <c r="L127" s="395"/>
      <c r="M127" s="395"/>
      <c r="N127" s="395"/>
      <c r="O127" s="395"/>
      <c r="P127" s="395"/>
      <c r="Q127" s="395"/>
      <c r="R127" s="395"/>
      <c r="S127" s="395"/>
      <c r="T127" s="395"/>
      <c r="U127" s="395"/>
      <c r="V127" s="395"/>
      <c r="W127" s="395"/>
      <c r="X127" s="395"/>
      <c r="Y127" s="395"/>
      <c r="Z127" s="395"/>
      <c r="AA127" s="395"/>
      <c r="AB127" s="395"/>
      <c r="AC127" s="395"/>
      <c r="AD127" s="395"/>
      <c r="AE127" s="395"/>
      <c r="AF127" s="395"/>
      <c r="AG127" s="395"/>
      <c r="AH127" s="395"/>
      <c r="AI127" s="395"/>
      <c r="AJ127" s="395"/>
      <c r="AK127" s="395"/>
      <c r="AL127" s="395"/>
      <c r="AM127" s="395"/>
      <c r="AN127" s="395"/>
      <c r="AO127" s="395"/>
      <c r="AP127" s="395"/>
      <c r="AQ127" s="395"/>
      <c r="AR127" s="395"/>
      <c r="AS127" s="395"/>
      <c r="AT127" s="395"/>
      <c r="AU127" s="395"/>
      <c r="AV127" s="395"/>
      <c r="AW127" s="395"/>
      <c r="AX127" s="395"/>
      <c r="AY127" s="395"/>
      <c r="AZ127" s="395"/>
      <c r="BA127" s="395"/>
      <c r="BB127" s="395"/>
      <c r="BC127" s="395"/>
      <c r="BD127" s="395"/>
      <c r="BE127" s="395"/>
      <c r="BF127" s="395"/>
      <c r="BG127" s="395"/>
      <c r="BH127" s="395"/>
      <c r="BI127" s="395"/>
      <c r="BJ127" s="395"/>
      <c r="BK127" s="395"/>
      <c r="BL127" s="395"/>
      <c r="BM127" s="395"/>
      <c r="BN127" s="395"/>
      <c r="BO127" s="395"/>
      <c r="BP127" s="395"/>
      <c r="BQ127" s="395"/>
      <c r="BR127" s="395"/>
      <c r="BS127" s="395"/>
      <c r="BT127" s="395"/>
      <c r="BU127" s="395"/>
      <c r="BV127" s="395"/>
      <c r="BW127" s="395"/>
      <c r="BX127" s="395"/>
      <c r="BY127" s="395"/>
      <c r="BZ127" s="395"/>
      <c r="CA127" s="395"/>
      <c r="CB127" s="293"/>
      <c r="CC127" s="294"/>
      <c r="CD127" s="294"/>
      <c r="CE127" s="294"/>
      <c r="CF127" s="294"/>
      <c r="CG127" s="294"/>
      <c r="CH127" s="294"/>
      <c r="CI127" s="294"/>
      <c r="CJ127" s="294"/>
      <c r="CK127" s="294"/>
      <c r="CL127" s="295"/>
      <c r="CM127" s="302"/>
      <c r="CN127" s="303"/>
      <c r="CO127" s="303"/>
      <c r="CP127" s="303"/>
      <c r="CQ127" s="303"/>
      <c r="CR127" s="303"/>
      <c r="CS127" s="303"/>
      <c r="CT127" s="303"/>
      <c r="CU127" s="303"/>
      <c r="CV127" s="303"/>
      <c r="CW127" s="303"/>
      <c r="CX127" s="303"/>
      <c r="CY127" s="303"/>
      <c r="CZ127" s="303"/>
      <c r="DA127" s="303"/>
      <c r="DB127" s="303"/>
      <c r="DC127" s="303"/>
      <c r="DD127" s="304"/>
      <c r="DE127" s="315"/>
      <c r="DF127" s="271" t="str">
        <f>IF(DE127&gt;=(DE128+DE130),"ВЕРНО","ЛОЖЬ")</f>
        <v>ВЕРНО</v>
      </c>
      <c r="DG127" s="271"/>
      <c r="DH127" s="50" t="s">
        <v>378</v>
      </c>
      <c r="DI127" s="65"/>
    </row>
    <row r="128" spans="1:113" ht="15">
      <c r="A128" s="395" t="s">
        <v>185</v>
      </c>
      <c r="B128" s="395"/>
      <c r="C128" s="395"/>
      <c r="D128" s="395"/>
      <c r="E128" s="395"/>
      <c r="F128" s="395"/>
      <c r="G128" s="395"/>
      <c r="H128" s="395"/>
      <c r="I128" s="395"/>
      <c r="J128" s="395"/>
      <c r="K128" s="395"/>
      <c r="L128" s="395"/>
      <c r="M128" s="395"/>
      <c r="N128" s="395"/>
      <c r="O128" s="395"/>
      <c r="P128" s="395"/>
      <c r="Q128" s="395"/>
      <c r="R128" s="395"/>
      <c r="S128" s="395"/>
      <c r="T128" s="395"/>
      <c r="U128" s="395"/>
      <c r="V128" s="395"/>
      <c r="W128" s="395"/>
      <c r="X128" s="395"/>
      <c r="Y128" s="395"/>
      <c r="Z128" s="395"/>
      <c r="AA128" s="395"/>
      <c r="AB128" s="395"/>
      <c r="AC128" s="395"/>
      <c r="AD128" s="395"/>
      <c r="AE128" s="395"/>
      <c r="AF128" s="395"/>
      <c r="AG128" s="395"/>
      <c r="AH128" s="395"/>
      <c r="AI128" s="395"/>
      <c r="AJ128" s="395"/>
      <c r="AK128" s="395"/>
      <c r="AL128" s="395"/>
      <c r="AM128" s="395"/>
      <c r="AN128" s="395"/>
      <c r="AO128" s="395"/>
      <c r="AP128" s="395"/>
      <c r="AQ128" s="395"/>
      <c r="AR128" s="395"/>
      <c r="AS128" s="395"/>
      <c r="AT128" s="395"/>
      <c r="AU128" s="395"/>
      <c r="AV128" s="395"/>
      <c r="AW128" s="395"/>
      <c r="AX128" s="395"/>
      <c r="AY128" s="395"/>
      <c r="AZ128" s="395"/>
      <c r="BA128" s="395"/>
      <c r="BB128" s="395"/>
      <c r="BC128" s="395"/>
      <c r="BD128" s="395"/>
      <c r="BE128" s="395"/>
      <c r="BF128" s="395"/>
      <c r="BG128" s="395"/>
      <c r="BH128" s="395"/>
      <c r="BI128" s="395"/>
      <c r="BJ128" s="395"/>
      <c r="BK128" s="395"/>
      <c r="BL128" s="395"/>
      <c r="BM128" s="395"/>
      <c r="BN128" s="395"/>
      <c r="BO128" s="395"/>
      <c r="BP128" s="395"/>
      <c r="BQ128" s="395"/>
      <c r="BR128" s="395"/>
      <c r="BS128" s="395"/>
      <c r="BT128" s="395"/>
      <c r="BU128" s="395"/>
      <c r="BV128" s="395"/>
      <c r="BW128" s="395"/>
      <c r="BX128" s="395"/>
      <c r="BY128" s="395"/>
      <c r="BZ128" s="395"/>
      <c r="CA128" s="395"/>
      <c r="CB128" s="327" t="s">
        <v>120</v>
      </c>
      <c r="CC128" s="328"/>
      <c r="CD128" s="328"/>
      <c r="CE128" s="328"/>
      <c r="CF128" s="328"/>
      <c r="CG128" s="328"/>
      <c r="CH128" s="328"/>
      <c r="CI128" s="328"/>
      <c r="CJ128" s="328"/>
      <c r="CK128" s="328"/>
      <c r="CL128" s="329"/>
      <c r="CM128" s="330" t="s">
        <v>32</v>
      </c>
      <c r="CN128" s="331"/>
      <c r="CO128" s="331"/>
      <c r="CP128" s="331"/>
      <c r="CQ128" s="331"/>
      <c r="CR128" s="331"/>
      <c r="CS128" s="331"/>
      <c r="CT128" s="331"/>
      <c r="CU128" s="331"/>
      <c r="CV128" s="331"/>
      <c r="CW128" s="331"/>
      <c r="CX128" s="331"/>
      <c r="CY128" s="331"/>
      <c r="CZ128" s="331"/>
      <c r="DA128" s="331"/>
      <c r="DB128" s="331"/>
      <c r="DC128" s="331"/>
      <c r="DD128" s="332"/>
      <c r="DE128" s="82">
        <v>0</v>
      </c>
      <c r="DF128" s="143" t="str">
        <f>IF(DE128&lt;=(DE6-DE126),"ВЕРНО","ЛОЖЬ")</f>
        <v>ВЕРНО</v>
      </c>
      <c r="DG128" s="143"/>
      <c r="DH128" s="50" t="s">
        <v>379</v>
      </c>
      <c r="DI128" s="65"/>
    </row>
    <row r="129" spans="1:113" ht="15">
      <c r="A129" s="324" t="s">
        <v>189</v>
      </c>
      <c r="B129" s="325"/>
      <c r="C129" s="325"/>
      <c r="D129" s="325"/>
      <c r="E129" s="325"/>
      <c r="F129" s="325"/>
      <c r="G129" s="325"/>
      <c r="H129" s="325"/>
      <c r="I129" s="325"/>
      <c r="J129" s="325"/>
      <c r="K129" s="325"/>
      <c r="L129" s="325"/>
      <c r="M129" s="325"/>
      <c r="N129" s="325"/>
      <c r="O129" s="325"/>
      <c r="P129" s="325"/>
      <c r="Q129" s="325"/>
      <c r="R129" s="325"/>
      <c r="S129" s="325"/>
      <c r="T129" s="325"/>
      <c r="U129" s="325"/>
      <c r="V129" s="325"/>
      <c r="W129" s="325"/>
      <c r="X129" s="325"/>
      <c r="Y129" s="325"/>
      <c r="Z129" s="325"/>
      <c r="AA129" s="325"/>
      <c r="AB129" s="325"/>
      <c r="AC129" s="325"/>
      <c r="AD129" s="325"/>
      <c r="AE129" s="325"/>
      <c r="AF129" s="325"/>
      <c r="AG129" s="325"/>
      <c r="AH129" s="325"/>
      <c r="AI129" s="325"/>
      <c r="AJ129" s="325"/>
      <c r="AK129" s="325"/>
      <c r="AL129" s="325"/>
      <c r="AM129" s="325"/>
      <c r="AN129" s="325"/>
      <c r="AO129" s="325"/>
      <c r="AP129" s="325"/>
      <c r="AQ129" s="325"/>
      <c r="AR129" s="325"/>
      <c r="AS129" s="325"/>
      <c r="AT129" s="325"/>
      <c r="AU129" s="325"/>
      <c r="AV129" s="325"/>
      <c r="AW129" s="325"/>
      <c r="AX129" s="325"/>
      <c r="AY129" s="325"/>
      <c r="AZ129" s="325"/>
      <c r="BA129" s="325"/>
      <c r="BB129" s="325"/>
      <c r="BC129" s="325"/>
      <c r="BD129" s="325"/>
      <c r="BE129" s="325"/>
      <c r="BF129" s="325"/>
      <c r="BG129" s="325"/>
      <c r="BH129" s="325"/>
      <c r="BI129" s="325"/>
      <c r="BJ129" s="325"/>
      <c r="BK129" s="325"/>
      <c r="BL129" s="325"/>
      <c r="BM129" s="325"/>
      <c r="BN129" s="325"/>
      <c r="BO129" s="325"/>
      <c r="BP129" s="325"/>
      <c r="BQ129" s="325"/>
      <c r="BR129" s="325"/>
      <c r="BS129" s="325"/>
      <c r="BT129" s="325"/>
      <c r="BU129" s="325"/>
      <c r="BV129" s="325"/>
      <c r="BW129" s="325"/>
      <c r="BX129" s="325"/>
      <c r="BY129" s="325"/>
      <c r="BZ129" s="325"/>
      <c r="CA129" s="326"/>
      <c r="CB129" s="327" t="s">
        <v>121</v>
      </c>
      <c r="CC129" s="328"/>
      <c r="CD129" s="328"/>
      <c r="CE129" s="328"/>
      <c r="CF129" s="328"/>
      <c r="CG129" s="328"/>
      <c r="CH129" s="328"/>
      <c r="CI129" s="328"/>
      <c r="CJ129" s="328"/>
      <c r="CK129" s="328"/>
      <c r="CL129" s="329"/>
      <c r="CM129" s="330" t="s">
        <v>32</v>
      </c>
      <c r="CN129" s="331"/>
      <c r="CO129" s="331"/>
      <c r="CP129" s="331"/>
      <c r="CQ129" s="331"/>
      <c r="CR129" s="331"/>
      <c r="CS129" s="331"/>
      <c r="CT129" s="331"/>
      <c r="CU129" s="331"/>
      <c r="CV129" s="331"/>
      <c r="CW129" s="331"/>
      <c r="CX129" s="331"/>
      <c r="CY129" s="331"/>
      <c r="CZ129" s="331"/>
      <c r="DA129" s="331"/>
      <c r="DB129" s="331"/>
      <c r="DC129" s="331"/>
      <c r="DD129" s="332"/>
      <c r="DE129" s="82">
        <v>0</v>
      </c>
      <c r="DF129" s="143"/>
      <c r="DG129" s="143"/>
      <c r="DH129" s="50"/>
      <c r="DI129" s="65"/>
    </row>
    <row r="130" spans="1:113" ht="30" customHeight="1">
      <c r="A130" s="384" t="s">
        <v>190</v>
      </c>
      <c r="B130" s="385"/>
      <c r="C130" s="385"/>
      <c r="D130" s="385"/>
      <c r="E130" s="385"/>
      <c r="F130" s="385"/>
      <c r="G130" s="385"/>
      <c r="H130" s="385"/>
      <c r="I130" s="385"/>
      <c r="J130" s="385"/>
      <c r="K130" s="385"/>
      <c r="L130" s="385"/>
      <c r="M130" s="385"/>
      <c r="N130" s="385"/>
      <c r="O130" s="385"/>
      <c r="P130" s="385"/>
      <c r="Q130" s="385"/>
      <c r="R130" s="385"/>
      <c r="S130" s="385"/>
      <c r="T130" s="385"/>
      <c r="U130" s="385"/>
      <c r="V130" s="385"/>
      <c r="W130" s="385"/>
      <c r="X130" s="385"/>
      <c r="Y130" s="385"/>
      <c r="Z130" s="385"/>
      <c r="AA130" s="385"/>
      <c r="AB130" s="385"/>
      <c r="AC130" s="385"/>
      <c r="AD130" s="385"/>
      <c r="AE130" s="385"/>
      <c r="AF130" s="385"/>
      <c r="AG130" s="385"/>
      <c r="AH130" s="385"/>
      <c r="AI130" s="385"/>
      <c r="AJ130" s="385"/>
      <c r="AK130" s="385"/>
      <c r="AL130" s="385"/>
      <c r="AM130" s="385"/>
      <c r="AN130" s="385"/>
      <c r="AO130" s="385"/>
      <c r="AP130" s="385"/>
      <c r="AQ130" s="385"/>
      <c r="AR130" s="385"/>
      <c r="AS130" s="385"/>
      <c r="AT130" s="385"/>
      <c r="AU130" s="385"/>
      <c r="AV130" s="385"/>
      <c r="AW130" s="385"/>
      <c r="AX130" s="385"/>
      <c r="AY130" s="385"/>
      <c r="AZ130" s="385"/>
      <c r="BA130" s="385"/>
      <c r="BB130" s="385"/>
      <c r="BC130" s="385"/>
      <c r="BD130" s="385"/>
      <c r="BE130" s="385"/>
      <c r="BF130" s="385"/>
      <c r="BG130" s="385"/>
      <c r="BH130" s="385"/>
      <c r="BI130" s="385"/>
      <c r="BJ130" s="385"/>
      <c r="BK130" s="385"/>
      <c r="BL130" s="385"/>
      <c r="BM130" s="385"/>
      <c r="BN130" s="385"/>
      <c r="BO130" s="385"/>
      <c r="BP130" s="385"/>
      <c r="BQ130" s="385"/>
      <c r="BR130" s="385"/>
      <c r="BS130" s="385"/>
      <c r="BT130" s="385"/>
      <c r="BU130" s="385"/>
      <c r="BV130" s="385"/>
      <c r="BW130" s="385"/>
      <c r="BX130" s="385"/>
      <c r="BY130" s="385"/>
      <c r="BZ130" s="385"/>
      <c r="CA130" s="386"/>
      <c r="CB130" s="327" t="s">
        <v>124</v>
      </c>
      <c r="CC130" s="328"/>
      <c r="CD130" s="328"/>
      <c r="CE130" s="328"/>
      <c r="CF130" s="328"/>
      <c r="CG130" s="328"/>
      <c r="CH130" s="328"/>
      <c r="CI130" s="328"/>
      <c r="CJ130" s="328"/>
      <c r="CK130" s="328"/>
      <c r="CL130" s="329"/>
      <c r="CM130" s="330" t="s">
        <v>32</v>
      </c>
      <c r="CN130" s="331"/>
      <c r="CO130" s="331"/>
      <c r="CP130" s="331"/>
      <c r="CQ130" s="331"/>
      <c r="CR130" s="331"/>
      <c r="CS130" s="331"/>
      <c r="CT130" s="331"/>
      <c r="CU130" s="331"/>
      <c r="CV130" s="331"/>
      <c r="CW130" s="331"/>
      <c r="CX130" s="331"/>
      <c r="CY130" s="331"/>
      <c r="CZ130" s="331"/>
      <c r="DA130" s="331"/>
      <c r="DB130" s="331"/>
      <c r="DC130" s="331"/>
      <c r="DD130" s="332"/>
      <c r="DE130" s="82">
        <v>0</v>
      </c>
      <c r="DF130" s="143"/>
      <c r="DG130" s="143"/>
      <c r="DH130" s="50"/>
      <c r="DI130" s="65"/>
    </row>
    <row r="131" spans="1:113" ht="15">
      <c r="A131" s="324" t="s">
        <v>182</v>
      </c>
      <c r="B131" s="325"/>
      <c r="C131" s="325"/>
      <c r="D131" s="325"/>
      <c r="E131" s="325"/>
      <c r="F131" s="325"/>
      <c r="G131" s="325"/>
      <c r="H131" s="325"/>
      <c r="I131" s="325"/>
      <c r="J131" s="325"/>
      <c r="K131" s="325"/>
      <c r="L131" s="325"/>
      <c r="M131" s="325"/>
      <c r="N131" s="325"/>
      <c r="O131" s="325"/>
      <c r="P131" s="325"/>
      <c r="Q131" s="325"/>
      <c r="R131" s="325"/>
      <c r="S131" s="325"/>
      <c r="T131" s="325"/>
      <c r="U131" s="325"/>
      <c r="V131" s="325"/>
      <c r="W131" s="325"/>
      <c r="X131" s="325"/>
      <c r="Y131" s="325"/>
      <c r="Z131" s="325"/>
      <c r="AA131" s="325"/>
      <c r="AB131" s="325"/>
      <c r="AC131" s="325"/>
      <c r="AD131" s="325"/>
      <c r="AE131" s="325"/>
      <c r="AF131" s="325"/>
      <c r="AG131" s="325"/>
      <c r="AH131" s="325"/>
      <c r="AI131" s="325"/>
      <c r="AJ131" s="325"/>
      <c r="AK131" s="325"/>
      <c r="AL131" s="325"/>
      <c r="AM131" s="325"/>
      <c r="AN131" s="325"/>
      <c r="AO131" s="325"/>
      <c r="AP131" s="325"/>
      <c r="AQ131" s="325"/>
      <c r="AR131" s="325"/>
      <c r="AS131" s="325"/>
      <c r="AT131" s="325"/>
      <c r="AU131" s="325"/>
      <c r="AV131" s="325"/>
      <c r="AW131" s="325"/>
      <c r="AX131" s="325"/>
      <c r="AY131" s="325"/>
      <c r="AZ131" s="325"/>
      <c r="BA131" s="325"/>
      <c r="BB131" s="325"/>
      <c r="BC131" s="325"/>
      <c r="BD131" s="325"/>
      <c r="BE131" s="325"/>
      <c r="BF131" s="325"/>
      <c r="BG131" s="325"/>
      <c r="BH131" s="325"/>
      <c r="BI131" s="325"/>
      <c r="BJ131" s="325"/>
      <c r="BK131" s="325"/>
      <c r="BL131" s="325"/>
      <c r="BM131" s="325"/>
      <c r="BN131" s="325"/>
      <c r="BO131" s="325"/>
      <c r="BP131" s="325"/>
      <c r="BQ131" s="325"/>
      <c r="BR131" s="325"/>
      <c r="BS131" s="325"/>
      <c r="BT131" s="325"/>
      <c r="BU131" s="325"/>
      <c r="BV131" s="325"/>
      <c r="BW131" s="325"/>
      <c r="BX131" s="325"/>
      <c r="BY131" s="325"/>
      <c r="BZ131" s="325"/>
      <c r="CA131" s="326"/>
      <c r="CB131" s="327" t="s">
        <v>125</v>
      </c>
      <c r="CC131" s="328"/>
      <c r="CD131" s="328"/>
      <c r="CE131" s="328"/>
      <c r="CF131" s="328"/>
      <c r="CG131" s="328"/>
      <c r="CH131" s="328"/>
      <c r="CI131" s="328"/>
      <c r="CJ131" s="328"/>
      <c r="CK131" s="328"/>
      <c r="CL131" s="329"/>
      <c r="CM131" s="330" t="s">
        <v>32</v>
      </c>
      <c r="CN131" s="331"/>
      <c r="CO131" s="331"/>
      <c r="CP131" s="331"/>
      <c r="CQ131" s="331"/>
      <c r="CR131" s="331"/>
      <c r="CS131" s="331"/>
      <c r="CT131" s="331"/>
      <c r="CU131" s="331"/>
      <c r="CV131" s="331"/>
      <c r="CW131" s="331"/>
      <c r="CX131" s="331"/>
      <c r="CY131" s="331"/>
      <c r="CZ131" s="331"/>
      <c r="DA131" s="331"/>
      <c r="DB131" s="331"/>
      <c r="DC131" s="331"/>
      <c r="DD131" s="332"/>
      <c r="DE131" s="82">
        <v>0</v>
      </c>
      <c r="DF131" s="144" t="str">
        <f>IF(DE131&gt;=(DE132+DE134+DE135+DE136+DE137+DE138+DE139),"ВЕРНО","ЛОЖЬ")</f>
        <v>ВЕРНО</v>
      </c>
      <c r="DG131" s="143"/>
      <c r="DH131" s="50" t="s">
        <v>380</v>
      </c>
      <c r="DI131" s="65"/>
    </row>
    <row r="132" spans="1:113" ht="15">
      <c r="A132" s="320" t="s">
        <v>213</v>
      </c>
      <c r="B132" s="320"/>
      <c r="C132" s="320"/>
      <c r="D132" s="320"/>
      <c r="E132" s="320"/>
      <c r="F132" s="320"/>
      <c r="G132" s="320"/>
      <c r="H132" s="320"/>
      <c r="I132" s="320"/>
      <c r="J132" s="320"/>
      <c r="K132" s="320"/>
      <c r="L132" s="320"/>
      <c r="M132" s="320"/>
      <c r="N132" s="320"/>
      <c r="O132" s="320"/>
      <c r="P132" s="320"/>
      <c r="Q132" s="320"/>
      <c r="R132" s="320"/>
      <c r="S132" s="320"/>
      <c r="T132" s="320"/>
      <c r="U132" s="320"/>
      <c r="V132" s="320"/>
      <c r="W132" s="320"/>
      <c r="X132" s="320"/>
      <c r="Y132" s="320"/>
      <c r="Z132" s="320"/>
      <c r="AA132" s="320"/>
      <c r="AB132" s="320"/>
      <c r="AC132" s="320"/>
      <c r="AD132" s="320"/>
      <c r="AE132" s="320"/>
      <c r="AF132" s="320"/>
      <c r="AG132" s="320"/>
      <c r="AH132" s="320"/>
      <c r="AI132" s="320"/>
      <c r="AJ132" s="320"/>
      <c r="AK132" s="320"/>
      <c r="AL132" s="320"/>
      <c r="AM132" s="320"/>
      <c r="AN132" s="320"/>
      <c r="AO132" s="320"/>
      <c r="AP132" s="320"/>
      <c r="AQ132" s="320"/>
      <c r="AR132" s="320"/>
      <c r="AS132" s="320"/>
      <c r="AT132" s="320"/>
      <c r="AU132" s="320"/>
      <c r="AV132" s="320"/>
      <c r="AW132" s="320"/>
      <c r="AX132" s="320"/>
      <c r="AY132" s="320"/>
      <c r="AZ132" s="320"/>
      <c r="BA132" s="320"/>
      <c r="BB132" s="320"/>
      <c r="BC132" s="320"/>
      <c r="BD132" s="320"/>
      <c r="BE132" s="320"/>
      <c r="BF132" s="320"/>
      <c r="BG132" s="320"/>
      <c r="BH132" s="320"/>
      <c r="BI132" s="320"/>
      <c r="BJ132" s="320"/>
      <c r="BK132" s="320"/>
      <c r="BL132" s="320"/>
      <c r="BM132" s="320"/>
      <c r="BN132" s="320"/>
      <c r="BO132" s="320"/>
      <c r="BP132" s="320"/>
      <c r="BQ132" s="320"/>
      <c r="BR132" s="320"/>
      <c r="BS132" s="320"/>
      <c r="BT132" s="320"/>
      <c r="BU132" s="320"/>
      <c r="BV132" s="320"/>
      <c r="BW132" s="320"/>
      <c r="BX132" s="320"/>
      <c r="BY132" s="320"/>
      <c r="BZ132" s="320"/>
      <c r="CA132" s="320"/>
      <c r="CB132" s="287" t="s">
        <v>126</v>
      </c>
      <c r="CC132" s="288"/>
      <c r="CD132" s="288"/>
      <c r="CE132" s="288"/>
      <c r="CF132" s="288"/>
      <c r="CG132" s="288"/>
      <c r="CH132" s="288"/>
      <c r="CI132" s="288"/>
      <c r="CJ132" s="288"/>
      <c r="CK132" s="288"/>
      <c r="CL132" s="289"/>
      <c r="CM132" s="296" t="s">
        <v>32</v>
      </c>
      <c r="CN132" s="297"/>
      <c r="CO132" s="297"/>
      <c r="CP132" s="297"/>
      <c r="CQ132" s="297"/>
      <c r="CR132" s="297"/>
      <c r="CS132" s="297"/>
      <c r="CT132" s="297"/>
      <c r="CU132" s="297"/>
      <c r="CV132" s="297"/>
      <c r="CW132" s="297"/>
      <c r="CX132" s="297"/>
      <c r="CY132" s="297"/>
      <c r="CZ132" s="297"/>
      <c r="DA132" s="297"/>
      <c r="DB132" s="297"/>
      <c r="DC132" s="297"/>
      <c r="DD132" s="298"/>
      <c r="DE132" s="314">
        <v>0</v>
      </c>
      <c r="DF132" s="270"/>
      <c r="DG132" s="270"/>
      <c r="DH132" s="50"/>
      <c r="DI132" s="65"/>
    </row>
    <row r="133" spans="1:113" ht="15">
      <c r="A133" s="391" t="s">
        <v>214</v>
      </c>
      <c r="B133" s="391"/>
      <c r="C133" s="391"/>
      <c r="D133" s="391"/>
      <c r="E133" s="391"/>
      <c r="F133" s="391"/>
      <c r="G133" s="391"/>
      <c r="H133" s="391"/>
      <c r="I133" s="391"/>
      <c r="J133" s="391"/>
      <c r="K133" s="391"/>
      <c r="L133" s="391"/>
      <c r="M133" s="391"/>
      <c r="N133" s="391"/>
      <c r="O133" s="391"/>
      <c r="P133" s="391"/>
      <c r="Q133" s="391"/>
      <c r="R133" s="391"/>
      <c r="S133" s="391"/>
      <c r="T133" s="391"/>
      <c r="U133" s="391"/>
      <c r="V133" s="391"/>
      <c r="W133" s="391"/>
      <c r="X133" s="391"/>
      <c r="Y133" s="391"/>
      <c r="Z133" s="391"/>
      <c r="AA133" s="391"/>
      <c r="AB133" s="391"/>
      <c r="AC133" s="391"/>
      <c r="AD133" s="391"/>
      <c r="AE133" s="391"/>
      <c r="AF133" s="391"/>
      <c r="AG133" s="391"/>
      <c r="AH133" s="391"/>
      <c r="AI133" s="391"/>
      <c r="AJ133" s="391"/>
      <c r="AK133" s="391"/>
      <c r="AL133" s="391"/>
      <c r="AM133" s="391"/>
      <c r="AN133" s="391"/>
      <c r="AO133" s="391"/>
      <c r="AP133" s="391"/>
      <c r="AQ133" s="391"/>
      <c r="AR133" s="391"/>
      <c r="AS133" s="391"/>
      <c r="AT133" s="391"/>
      <c r="AU133" s="391"/>
      <c r="AV133" s="391"/>
      <c r="AW133" s="391"/>
      <c r="AX133" s="391"/>
      <c r="AY133" s="391"/>
      <c r="AZ133" s="391"/>
      <c r="BA133" s="391"/>
      <c r="BB133" s="391"/>
      <c r="BC133" s="391"/>
      <c r="BD133" s="391"/>
      <c r="BE133" s="391"/>
      <c r="BF133" s="391"/>
      <c r="BG133" s="391"/>
      <c r="BH133" s="391"/>
      <c r="BI133" s="391"/>
      <c r="BJ133" s="391"/>
      <c r="BK133" s="391"/>
      <c r="BL133" s="391"/>
      <c r="BM133" s="391"/>
      <c r="BN133" s="391"/>
      <c r="BO133" s="391"/>
      <c r="BP133" s="391"/>
      <c r="BQ133" s="391"/>
      <c r="BR133" s="391"/>
      <c r="BS133" s="391"/>
      <c r="BT133" s="391"/>
      <c r="BU133" s="391"/>
      <c r="BV133" s="391"/>
      <c r="BW133" s="391"/>
      <c r="BX133" s="391"/>
      <c r="BY133" s="391"/>
      <c r="BZ133" s="391"/>
      <c r="CA133" s="391"/>
      <c r="CB133" s="293"/>
      <c r="CC133" s="294"/>
      <c r="CD133" s="294"/>
      <c r="CE133" s="294"/>
      <c r="CF133" s="294"/>
      <c r="CG133" s="294"/>
      <c r="CH133" s="294"/>
      <c r="CI133" s="294"/>
      <c r="CJ133" s="294"/>
      <c r="CK133" s="294"/>
      <c r="CL133" s="295"/>
      <c r="CM133" s="302"/>
      <c r="CN133" s="303"/>
      <c r="CO133" s="303"/>
      <c r="CP133" s="303"/>
      <c r="CQ133" s="303"/>
      <c r="CR133" s="303"/>
      <c r="CS133" s="303"/>
      <c r="CT133" s="303"/>
      <c r="CU133" s="303"/>
      <c r="CV133" s="303"/>
      <c r="CW133" s="303"/>
      <c r="CX133" s="303"/>
      <c r="CY133" s="303"/>
      <c r="CZ133" s="303"/>
      <c r="DA133" s="303"/>
      <c r="DB133" s="303"/>
      <c r="DC133" s="303"/>
      <c r="DD133" s="304"/>
      <c r="DE133" s="315"/>
      <c r="DF133" s="271"/>
      <c r="DG133" s="271"/>
      <c r="DH133" s="111"/>
      <c r="DI133" s="65"/>
    </row>
    <row r="134" spans="1:113" ht="15">
      <c r="A134" s="390" t="s">
        <v>215</v>
      </c>
      <c r="B134" s="39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0"/>
      <c r="AY134" s="390"/>
      <c r="AZ134" s="390"/>
      <c r="BA134" s="390"/>
      <c r="BB134" s="390"/>
      <c r="BC134" s="390"/>
      <c r="BD134" s="390"/>
      <c r="BE134" s="390"/>
      <c r="BF134" s="390"/>
      <c r="BG134" s="390"/>
      <c r="BH134" s="390"/>
      <c r="BI134" s="390"/>
      <c r="BJ134" s="390"/>
      <c r="BK134" s="390"/>
      <c r="BL134" s="390"/>
      <c r="BM134" s="390"/>
      <c r="BN134" s="390"/>
      <c r="BO134" s="390"/>
      <c r="BP134" s="390"/>
      <c r="BQ134" s="390"/>
      <c r="BR134" s="390"/>
      <c r="BS134" s="390"/>
      <c r="BT134" s="390"/>
      <c r="BU134" s="390"/>
      <c r="BV134" s="390"/>
      <c r="BW134" s="390"/>
      <c r="BX134" s="390"/>
      <c r="BY134" s="390"/>
      <c r="BZ134" s="390"/>
      <c r="CA134" s="390"/>
      <c r="CB134" s="327" t="s">
        <v>160</v>
      </c>
      <c r="CC134" s="328"/>
      <c r="CD134" s="328"/>
      <c r="CE134" s="328"/>
      <c r="CF134" s="328"/>
      <c r="CG134" s="328"/>
      <c r="CH134" s="328"/>
      <c r="CI134" s="328"/>
      <c r="CJ134" s="328"/>
      <c r="CK134" s="328"/>
      <c r="CL134" s="329"/>
      <c r="CM134" s="330" t="s">
        <v>32</v>
      </c>
      <c r="CN134" s="331"/>
      <c r="CO134" s="331"/>
      <c r="CP134" s="331"/>
      <c r="CQ134" s="331"/>
      <c r="CR134" s="331"/>
      <c r="CS134" s="331"/>
      <c r="CT134" s="331"/>
      <c r="CU134" s="331"/>
      <c r="CV134" s="331"/>
      <c r="CW134" s="331"/>
      <c r="CX134" s="331"/>
      <c r="CY134" s="331"/>
      <c r="CZ134" s="331"/>
      <c r="DA134" s="331"/>
      <c r="DB134" s="331"/>
      <c r="DC134" s="331"/>
      <c r="DD134" s="332"/>
      <c r="DE134" s="82">
        <v>0</v>
      </c>
      <c r="DF134" s="143"/>
      <c r="DG134" s="143"/>
      <c r="DH134" s="50"/>
      <c r="DI134" s="65"/>
    </row>
    <row r="135" spans="1:113" ht="15">
      <c r="A135" s="390" t="s">
        <v>216</v>
      </c>
      <c r="B135" s="390"/>
      <c r="C135" s="390"/>
      <c r="D135" s="390"/>
      <c r="E135" s="390"/>
      <c r="F135" s="390"/>
      <c r="G135" s="390"/>
      <c r="H135" s="390"/>
      <c r="I135" s="390"/>
      <c r="J135" s="390"/>
      <c r="K135" s="390"/>
      <c r="L135" s="390"/>
      <c r="M135" s="390"/>
      <c r="N135" s="390"/>
      <c r="O135" s="390"/>
      <c r="P135" s="390"/>
      <c r="Q135" s="390"/>
      <c r="R135" s="390"/>
      <c r="S135" s="390"/>
      <c r="T135" s="390"/>
      <c r="U135" s="390"/>
      <c r="V135" s="390"/>
      <c r="W135" s="390"/>
      <c r="X135" s="390"/>
      <c r="Y135" s="390"/>
      <c r="Z135" s="390"/>
      <c r="AA135" s="390"/>
      <c r="AB135" s="390"/>
      <c r="AC135" s="390"/>
      <c r="AD135" s="390"/>
      <c r="AE135" s="390"/>
      <c r="AF135" s="390"/>
      <c r="AG135" s="390"/>
      <c r="AH135" s="390"/>
      <c r="AI135" s="390"/>
      <c r="AJ135" s="390"/>
      <c r="AK135" s="390"/>
      <c r="AL135" s="390"/>
      <c r="AM135" s="390"/>
      <c r="AN135" s="390"/>
      <c r="AO135" s="390"/>
      <c r="AP135" s="390"/>
      <c r="AQ135" s="390"/>
      <c r="AR135" s="390"/>
      <c r="AS135" s="390"/>
      <c r="AT135" s="390"/>
      <c r="AU135" s="390"/>
      <c r="AV135" s="390"/>
      <c r="AW135" s="390"/>
      <c r="AX135" s="390"/>
      <c r="AY135" s="390"/>
      <c r="AZ135" s="390"/>
      <c r="BA135" s="390"/>
      <c r="BB135" s="390"/>
      <c r="BC135" s="390"/>
      <c r="BD135" s="390"/>
      <c r="BE135" s="390"/>
      <c r="BF135" s="390"/>
      <c r="BG135" s="390"/>
      <c r="BH135" s="390"/>
      <c r="BI135" s="390"/>
      <c r="BJ135" s="390"/>
      <c r="BK135" s="390"/>
      <c r="BL135" s="390"/>
      <c r="BM135" s="390"/>
      <c r="BN135" s="390"/>
      <c r="BO135" s="390"/>
      <c r="BP135" s="390"/>
      <c r="BQ135" s="390"/>
      <c r="BR135" s="390"/>
      <c r="BS135" s="390"/>
      <c r="BT135" s="390"/>
      <c r="BU135" s="390"/>
      <c r="BV135" s="390"/>
      <c r="BW135" s="390"/>
      <c r="BX135" s="390"/>
      <c r="BY135" s="390"/>
      <c r="BZ135" s="390"/>
      <c r="CA135" s="390"/>
      <c r="CB135" s="327" t="s">
        <v>162</v>
      </c>
      <c r="CC135" s="328"/>
      <c r="CD135" s="328"/>
      <c r="CE135" s="328"/>
      <c r="CF135" s="328"/>
      <c r="CG135" s="328"/>
      <c r="CH135" s="328"/>
      <c r="CI135" s="328"/>
      <c r="CJ135" s="328"/>
      <c r="CK135" s="328"/>
      <c r="CL135" s="329"/>
      <c r="CM135" s="330" t="s">
        <v>32</v>
      </c>
      <c r="CN135" s="331"/>
      <c r="CO135" s="331"/>
      <c r="CP135" s="331"/>
      <c r="CQ135" s="331"/>
      <c r="CR135" s="331"/>
      <c r="CS135" s="331"/>
      <c r="CT135" s="331"/>
      <c r="CU135" s="331"/>
      <c r="CV135" s="331"/>
      <c r="CW135" s="331"/>
      <c r="CX135" s="331"/>
      <c r="CY135" s="331"/>
      <c r="CZ135" s="331"/>
      <c r="DA135" s="331"/>
      <c r="DB135" s="331"/>
      <c r="DC135" s="331"/>
      <c r="DD135" s="332"/>
      <c r="DE135" s="82">
        <v>0</v>
      </c>
      <c r="DF135" s="143"/>
      <c r="DG135" s="143"/>
      <c r="DH135" s="50"/>
      <c r="DI135" s="65"/>
    </row>
    <row r="136" spans="1:113" ht="15">
      <c r="A136" s="390" t="s">
        <v>217</v>
      </c>
      <c r="B136" s="390"/>
      <c r="C136" s="390"/>
      <c r="D136" s="390"/>
      <c r="E136" s="390"/>
      <c r="F136" s="390"/>
      <c r="G136" s="390"/>
      <c r="H136" s="390"/>
      <c r="I136" s="390"/>
      <c r="J136" s="390"/>
      <c r="K136" s="390"/>
      <c r="L136" s="390"/>
      <c r="M136" s="390"/>
      <c r="N136" s="390"/>
      <c r="O136" s="390"/>
      <c r="P136" s="390"/>
      <c r="Q136" s="390"/>
      <c r="R136" s="390"/>
      <c r="S136" s="390"/>
      <c r="T136" s="390"/>
      <c r="U136" s="390"/>
      <c r="V136" s="390"/>
      <c r="W136" s="390"/>
      <c r="X136" s="390"/>
      <c r="Y136" s="390"/>
      <c r="Z136" s="390"/>
      <c r="AA136" s="390"/>
      <c r="AB136" s="390"/>
      <c r="AC136" s="390"/>
      <c r="AD136" s="390"/>
      <c r="AE136" s="390"/>
      <c r="AF136" s="390"/>
      <c r="AG136" s="390"/>
      <c r="AH136" s="390"/>
      <c r="AI136" s="390"/>
      <c r="AJ136" s="390"/>
      <c r="AK136" s="390"/>
      <c r="AL136" s="390"/>
      <c r="AM136" s="390"/>
      <c r="AN136" s="390"/>
      <c r="AO136" s="390"/>
      <c r="AP136" s="390"/>
      <c r="AQ136" s="390"/>
      <c r="AR136" s="390"/>
      <c r="AS136" s="390"/>
      <c r="AT136" s="390"/>
      <c r="AU136" s="390"/>
      <c r="AV136" s="390"/>
      <c r="AW136" s="390"/>
      <c r="AX136" s="390"/>
      <c r="AY136" s="390"/>
      <c r="AZ136" s="390"/>
      <c r="BA136" s="390"/>
      <c r="BB136" s="390"/>
      <c r="BC136" s="390"/>
      <c r="BD136" s="390"/>
      <c r="BE136" s="390"/>
      <c r="BF136" s="390"/>
      <c r="BG136" s="390"/>
      <c r="BH136" s="390"/>
      <c r="BI136" s="390"/>
      <c r="BJ136" s="390"/>
      <c r="BK136" s="390"/>
      <c r="BL136" s="390"/>
      <c r="BM136" s="390"/>
      <c r="BN136" s="390"/>
      <c r="BO136" s="390"/>
      <c r="BP136" s="390"/>
      <c r="BQ136" s="390"/>
      <c r="BR136" s="390"/>
      <c r="BS136" s="390"/>
      <c r="BT136" s="390"/>
      <c r="BU136" s="390"/>
      <c r="BV136" s="390"/>
      <c r="BW136" s="390"/>
      <c r="BX136" s="390"/>
      <c r="BY136" s="390"/>
      <c r="BZ136" s="390"/>
      <c r="CA136" s="390"/>
      <c r="CB136" s="327" t="s">
        <v>129</v>
      </c>
      <c r="CC136" s="328"/>
      <c r="CD136" s="328"/>
      <c r="CE136" s="328"/>
      <c r="CF136" s="328"/>
      <c r="CG136" s="328"/>
      <c r="CH136" s="328"/>
      <c r="CI136" s="328"/>
      <c r="CJ136" s="328"/>
      <c r="CK136" s="328"/>
      <c r="CL136" s="329"/>
      <c r="CM136" s="330" t="s">
        <v>32</v>
      </c>
      <c r="CN136" s="331"/>
      <c r="CO136" s="331"/>
      <c r="CP136" s="331"/>
      <c r="CQ136" s="331"/>
      <c r="CR136" s="331"/>
      <c r="CS136" s="331"/>
      <c r="CT136" s="331"/>
      <c r="CU136" s="331"/>
      <c r="CV136" s="331"/>
      <c r="CW136" s="331"/>
      <c r="CX136" s="331"/>
      <c r="CY136" s="331"/>
      <c r="CZ136" s="331"/>
      <c r="DA136" s="331"/>
      <c r="DB136" s="331"/>
      <c r="DC136" s="331"/>
      <c r="DD136" s="332"/>
      <c r="DE136" s="82">
        <v>0</v>
      </c>
      <c r="DF136" s="143"/>
      <c r="DG136" s="143"/>
      <c r="DH136" s="50"/>
      <c r="DI136" s="65"/>
    </row>
    <row r="137" spans="1:113" ht="15">
      <c r="A137" s="390" t="s">
        <v>218</v>
      </c>
      <c r="B137" s="390"/>
      <c r="C137" s="390"/>
      <c r="D137" s="390"/>
      <c r="E137" s="390"/>
      <c r="F137" s="390"/>
      <c r="G137" s="390"/>
      <c r="H137" s="390"/>
      <c r="I137" s="390"/>
      <c r="J137" s="390"/>
      <c r="K137" s="390"/>
      <c r="L137" s="390"/>
      <c r="M137" s="390"/>
      <c r="N137" s="390"/>
      <c r="O137" s="390"/>
      <c r="P137" s="390"/>
      <c r="Q137" s="390"/>
      <c r="R137" s="390"/>
      <c r="S137" s="390"/>
      <c r="T137" s="390"/>
      <c r="U137" s="390"/>
      <c r="V137" s="390"/>
      <c r="W137" s="390"/>
      <c r="X137" s="390"/>
      <c r="Y137" s="390"/>
      <c r="Z137" s="390"/>
      <c r="AA137" s="390"/>
      <c r="AB137" s="390"/>
      <c r="AC137" s="390"/>
      <c r="AD137" s="390"/>
      <c r="AE137" s="390"/>
      <c r="AF137" s="390"/>
      <c r="AG137" s="390"/>
      <c r="AH137" s="390"/>
      <c r="AI137" s="390"/>
      <c r="AJ137" s="390"/>
      <c r="AK137" s="390"/>
      <c r="AL137" s="390"/>
      <c r="AM137" s="390"/>
      <c r="AN137" s="390"/>
      <c r="AO137" s="390"/>
      <c r="AP137" s="390"/>
      <c r="AQ137" s="390"/>
      <c r="AR137" s="390"/>
      <c r="AS137" s="390"/>
      <c r="AT137" s="390"/>
      <c r="AU137" s="390"/>
      <c r="AV137" s="390"/>
      <c r="AW137" s="390"/>
      <c r="AX137" s="390"/>
      <c r="AY137" s="390"/>
      <c r="AZ137" s="390"/>
      <c r="BA137" s="390"/>
      <c r="BB137" s="390"/>
      <c r="BC137" s="390"/>
      <c r="BD137" s="390"/>
      <c r="BE137" s="390"/>
      <c r="BF137" s="390"/>
      <c r="BG137" s="390"/>
      <c r="BH137" s="390"/>
      <c r="BI137" s="390"/>
      <c r="BJ137" s="390"/>
      <c r="BK137" s="390"/>
      <c r="BL137" s="390"/>
      <c r="BM137" s="390"/>
      <c r="BN137" s="390"/>
      <c r="BO137" s="390"/>
      <c r="BP137" s="390"/>
      <c r="BQ137" s="390"/>
      <c r="BR137" s="390"/>
      <c r="BS137" s="390"/>
      <c r="BT137" s="390"/>
      <c r="BU137" s="390"/>
      <c r="BV137" s="390"/>
      <c r="BW137" s="390"/>
      <c r="BX137" s="390"/>
      <c r="BY137" s="390"/>
      <c r="BZ137" s="390"/>
      <c r="CA137" s="390"/>
      <c r="CB137" s="327" t="s">
        <v>132</v>
      </c>
      <c r="CC137" s="328"/>
      <c r="CD137" s="328"/>
      <c r="CE137" s="328"/>
      <c r="CF137" s="328"/>
      <c r="CG137" s="328"/>
      <c r="CH137" s="328"/>
      <c r="CI137" s="328"/>
      <c r="CJ137" s="328"/>
      <c r="CK137" s="328"/>
      <c r="CL137" s="329"/>
      <c r="CM137" s="330" t="s">
        <v>32</v>
      </c>
      <c r="CN137" s="331"/>
      <c r="CO137" s="331"/>
      <c r="CP137" s="331"/>
      <c r="CQ137" s="331"/>
      <c r="CR137" s="331"/>
      <c r="CS137" s="331"/>
      <c r="CT137" s="331"/>
      <c r="CU137" s="331"/>
      <c r="CV137" s="331"/>
      <c r="CW137" s="331"/>
      <c r="CX137" s="331"/>
      <c r="CY137" s="331"/>
      <c r="CZ137" s="331"/>
      <c r="DA137" s="331"/>
      <c r="DB137" s="331"/>
      <c r="DC137" s="331"/>
      <c r="DD137" s="332"/>
      <c r="DE137" s="82">
        <v>0</v>
      </c>
      <c r="DF137" s="143"/>
      <c r="DG137" s="143"/>
      <c r="DH137" s="50"/>
      <c r="DI137" s="65"/>
    </row>
    <row r="138" spans="1:113" ht="15">
      <c r="A138" s="390" t="s">
        <v>219</v>
      </c>
      <c r="B138" s="390"/>
      <c r="C138" s="390"/>
      <c r="D138" s="390"/>
      <c r="E138" s="390"/>
      <c r="F138" s="390"/>
      <c r="G138" s="390"/>
      <c r="H138" s="390"/>
      <c r="I138" s="390"/>
      <c r="J138" s="390"/>
      <c r="K138" s="390"/>
      <c r="L138" s="390"/>
      <c r="M138" s="390"/>
      <c r="N138" s="390"/>
      <c r="O138" s="390"/>
      <c r="P138" s="390"/>
      <c r="Q138" s="390"/>
      <c r="R138" s="390"/>
      <c r="S138" s="390"/>
      <c r="T138" s="390"/>
      <c r="U138" s="390"/>
      <c r="V138" s="390"/>
      <c r="W138" s="390"/>
      <c r="X138" s="390"/>
      <c r="Y138" s="390"/>
      <c r="Z138" s="390"/>
      <c r="AA138" s="390"/>
      <c r="AB138" s="390"/>
      <c r="AC138" s="390"/>
      <c r="AD138" s="390"/>
      <c r="AE138" s="390"/>
      <c r="AF138" s="390"/>
      <c r="AG138" s="390"/>
      <c r="AH138" s="390"/>
      <c r="AI138" s="390"/>
      <c r="AJ138" s="390"/>
      <c r="AK138" s="390"/>
      <c r="AL138" s="390"/>
      <c r="AM138" s="390"/>
      <c r="AN138" s="390"/>
      <c r="AO138" s="390"/>
      <c r="AP138" s="390"/>
      <c r="AQ138" s="390"/>
      <c r="AR138" s="390"/>
      <c r="AS138" s="390"/>
      <c r="AT138" s="390"/>
      <c r="AU138" s="390"/>
      <c r="AV138" s="390"/>
      <c r="AW138" s="390"/>
      <c r="AX138" s="390"/>
      <c r="AY138" s="390"/>
      <c r="AZ138" s="390"/>
      <c r="BA138" s="390"/>
      <c r="BB138" s="390"/>
      <c r="BC138" s="390"/>
      <c r="BD138" s="390"/>
      <c r="BE138" s="390"/>
      <c r="BF138" s="390"/>
      <c r="BG138" s="390"/>
      <c r="BH138" s="390"/>
      <c r="BI138" s="390"/>
      <c r="BJ138" s="390"/>
      <c r="BK138" s="390"/>
      <c r="BL138" s="390"/>
      <c r="BM138" s="390"/>
      <c r="BN138" s="390"/>
      <c r="BO138" s="390"/>
      <c r="BP138" s="390"/>
      <c r="BQ138" s="390"/>
      <c r="BR138" s="390"/>
      <c r="BS138" s="390"/>
      <c r="BT138" s="390"/>
      <c r="BU138" s="390"/>
      <c r="BV138" s="390"/>
      <c r="BW138" s="390"/>
      <c r="BX138" s="390"/>
      <c r="BY138" s="390"/>
      <c r="BZ138" s="390"/>
      <c r="CA138" s="390"/>
      <c r="CB138" s="327" t="s">
        <v>133</v>
      </c>
      <c r="CC138" s="328"/>
      <c r="CD138" s="328"/>
      <c r="CE138" s="328"/>
      <c r="CF138" s="328"/>
      <c r="CG138" s="328"/>
      <c r="CH138" s="328"/>
      <c r="CI138" s="328"/>
      <c r="CJ138" s="328"/>
      <c r="CK138" s="328"/>
      <c r="CL138" s="329"/>
      <c r="CM138" s="330" t="s">
        <v>32</v>
      </c>
      <c r="CN138" s="331"/>
      <c r="CO138" s="331"/>
      <c r="CP138" s="331"/>
      <c r="CQ138" s="331"/>
      <c r="CR138" s="331"/>
      <c r="CS138" s="331"/>
      <c r="CT138" s="331"/>
      <c r="CU138" s="331"/>
      <c r="CV138" s="331"/>
      <c r="CW138" s="331"/>
      <c r="CX138" s="331"/>
      <c r="CY138" s="331"/>
      <c r="CZ138" s="331"/>
      <c r="DA138" s="331"/>
      <c r="DB138" s="331"/>
      <c r="DC138" s="331"/>
      <c r="DD138" s="332"/>
      <c r="DE138" s="82">
        <v>0</v>
      </c>
      <c r="DF138" s="143"/>
      <c r="DG138" s="143"/>
      <c r="DH138" s="50"/>
      <c r="DI138" s="65"/>
    </row>
    <row r="139" spans="1:113" ht="15">
      <c r="A139" s="390" t="s">
        <v>220</v>
      </c>
      <c r="B139" s="390"/>
      <c r="C139" s="390"/>
      <c r="D139" s="390"/>
      <c r="E139" s="390"/>
      <c r="F139" s="390"/>
      <c r="G139" s="390"/>
      <c r="H139" s="390"/>
      <c r="I139" s="390"/>
      <c r="J139" s="390"/>
      <c r="K139" s="390"/>
      <c r="L139" s="390"/>
      <c r="M139" s="390"/>
      <c r="N139" s="390"/>
      <c r="O139" s="390"/>
      <c r="P139" s="390"/>
      <c r="Q139" s="390"/>
      <c r="R139" s="390"/>
      <c r="S139" s="390"/>
      <c r="T139" s="390"/>
      <c r="U139" s="390"/>
      <c r="V139" s="390"/>
      <c r="W139" s="390"/>
      <c r="X139" s="390"/>
      <c r="Y139" s="390"/>
      <c r="Z139" s="390"/>
      <c r="AA139" s="390"/>
      <c r="AB139" s="390"/>
      <c r="AC139" s="390"/>
      <c r="AD139" s="390"/>
      <c r="AE139" s="390"/>
      <c r="AF139" s="390"/>
      <c r="AG139" s="390"/>
      <c r="AH139" s="390"/>
      <c r="AI139" s="390"/>
      <c r="AJ139" s="390"/>
      <c r="AK139" s="390"/>
      <c r="AL139" s="390"/>
      <c r="AM139" s="390"/>
      <c r="AN139" s="390"/>
      <c r="AO139" s="390"/>
      <c r="AP139" s="390"/>
      <c r="AQ139" s="390"/>
      <c r="AR139" s="390"/>
      <c r="AS139" s="390"/>
      <c r="AT139" s="390"/>
      <c r="AU139" s="390"/>
      <c r="AV139" s="390"/>
      <c r="AW139" s="390"/>
      <c r="AX139" s="390"/>
      <c r="AY139" s="390"/>
      <c r="AZ139" s="390"/>
      <c r="BA139" s="390"/>
      <c r="BB139" s="390"/>
      <c r="BC139" s="390"/>
      <c r="BD139" s="390"/>
      <c r="BE139" s="390"/>
      <c r="BF139" s="390"/>
      <c r="BG139" s="390"/>
      <c r="BH139" s="390"/>
      <c r="BI139" s="390"/>
      <c r="BJ139" s="390"/>
      <c r="BK139" s="390"/>
      <c r="BL139" s="390"/>
      <c r="BM139" s="390"/>
      <c r="BN139" s="390"/>
      <c r="BO139" s="390"/>
      <c r="BP139" s="390"/>
      <c r="BQ139" s="390"/>
      <c r="BR139" s="390"/>
      <c r="BS139" s="390"/>
      <c r="BT139" s="390"/>
      <c r="BU139" s="390"/>
      <c r="BV139" s="390"/>
      <c r="BW139" s="390"/>
      <c r="BX139" s="390"/>
      <c r="BY139" s="390"/>
      <c r="BZ139" s="390"/>
      <c r="CA139" s="390"/>
      <c r="CB139" s="327" t="s">
        <v>135</v>
      </c>
      <c r="CC139" s="328"/>
      <c r="CD139" s="328"/>
      <c r="CE139" s="328"/>
      <c r="CF139" s="328"/>
      <c r="CG139" s="328"/>
      <c r="CH139" s="328"/>
      <c r="CI139" s="328"/>
      <c r="CJ139" s="328"/>
      <c r="CK139" s="328"/>
      <c r="CL139" s="329"/>
      <c r="CM139" s="330" t="s">
        <v>32</v>
      </c>
      <c r="CN139" s="331"/>
      <c r="CO139" s="331"/>
      <c r="CP139" s="331"/>
      <c r="CQ139" s="331"/>
      <c r="CR139" s="331"/>
      <c r="CS139" s="331"/>
      <c r="CT139" s="331"/>
      <c r="CU139" s="331"/>
      <c r="CV139" s="331"/>
      <c r="CW139" s="331"/>
      <c r="CX139" s="331"/>
      <c r="CY139" s="331"/>
      <c r="CZ139" s="331"/>
      <c r="DA139" s="331"/>
      <c r="DB139" s="331"/>
      <c r="DC139" s="331"/>
      <c r="DD139" s="332"/>
      <c r="DE139" s="82">
        <v>0</v>
      </c>
      <c r="DF139" s="143"/>
      <c r="DG139" s="143"/>
      <c r="DH139" s="50"/>
      <c r="DI139" s="65"/>
    </row>
    <row r="140" spans="1:113" ht="30" customHeight="1">
      <c r="A140" s="384" t="s">
        <v>221</v>
      </c>
      <c r="B140" s="385"/>
      <c r="C140" s="385"/>
      <c r="D140" s="385"/>
      <c r="E140" s="385"/>
      <c r="F140" s="385"/>
      <c r="G140" s="385"/>
      <c r="H140" s="385"/>
      <c r="I140" s="385"/>
      <c r="J140" s="385"/>
      <c r="K140" s="385"/>
      <c r="L140" s="385"/>
      <c r="M140" s="385"/>
      <c r="N140" s="385"/>
      <c r="O140" s="385"/>
      <c r="P140" s="385"/>
      <c r="Q140" s="385"/>
      <c r="R140" s="385"/>
      <c r="S140" s="385"/>
      <c r="T140" s="385"/>
      <c r="U140" s="385"/>
      <c r="V140" s="385"/>
      <c r="W140" s="385"/>
      <c r="X140" s="385"/>
      <c r="Y140" s="385"/>
      <c r="Z140" s="385"/>
      <c r="AA140" s="385"/>
      <c r="AB140" s="385"/>
      <c r="AC140" s="385"/>
      <c r="AD140" s="385"/>
      <c r="AE140" s="385"/>
      <c r="AF140" s="385"/>
      <c r="AG140" s="385"/>
      <c r="AH140" s="385"/>
      <c r="AI140" s="385"/>
      <c r="AJ140" s="385"/>
      <c r="AK140" s="385"/>
      <c r="AL140" s="385"/>
      <c r="AM140" s="385"/>
      <c r="AN140" s="385"/>
      <c r="AO140" s="385"/>
      <c r="AP140" s="385"/>
      <c r="AQ140" s="385"/>
      <c r="AR140" s="385"/>
      <c r="AS140" s="385"/>
      <c r="AT140" s="385"/>
      <c r="AU140" s="385"/>
      <c r="AV140" s="385"/>
      <c r="AW140" s="385"/>
      <c r="AX140" s="385"/>
      <c r="AY140" s="385"/>
      <c r="AZ140" s="385"/>
      <c r="BA140" s="385"/>
      <c r="BB140" s="385"/>
      <c r="BC140" s="385"/>
      <c r="BD140" s="385"/>
      <c r="BE140" s="385"/>
      <c r="BF140" s="385"/>
      <c r="BG140" s="385"/>
      <c r="BH140" s="385"/>
      <c r="BI140" s="385"/>
      <c r="BJ140" s="385"/>
      <c r="BK140" s="385"/>
      <c r="BL140" s="385"/>
      <c r="BM140" s="385"/>
      <c r="BN140" s="385"/>
      <c r="BO140" s="385"/>
      <c r="BP140" s="385"/>
      <c r="BQ140" s="385"/>
      <c r="BR140" s="385"/>
      <c r="BS140" s="385"/>
      <c r="BT140" s="385"/>
      <c r="BU140" s="385"/>
      <c r="BV140" s="385"/>
      <c r="BW140" s="385"/>
      <c r="BX140" s="385"/>
      <c r="BY140" s="385"/>
      <c r="BZ140" s="385"/>
      <c r="CA140" s="386"/>
      <c r="CB140" s="327" t="s">
        <v>136</v>
      </c>
      <c r="CC140" s="328"/>
      <c r="CD140" s="328"/>
      <c r="CE140" s="328"/>
      <c r="CF140" s="328"/>
      <c r="CG140" s="328"/>
      <c r="CH140" s="328"/>
      <c r="CI140" s="328"/>
      <c r="CJ140" s="328"/>
      <c r="CK140" s="328"/>
      <c r="CL140" s="329"/>
      <c r="CM140" s="330" t="s">
        <v>223</v>
      </c>
      <c r="CN140" s="331"/>
      <c r="CO140" s="331"/>
      <c r="CP140" s="331"/>
      <c r="CQ140" s="331"/>
      <c r="CR140" s="331"/>
      <c r="CS140" s="331"/>
      <c r="CT140" s="331"/>
      <c r="CU140" s="331"/>
      <c r="CV140" s="331"/>
      <c r="CW140" s="331"/>
      <c r="CX140" s="331"/>
      <c r="CY140" s="331"/>
      <c r="CZ140" s="331"/>
      <c r="DA140" s="331"/>
      <c r="DB140" s="331"/>
      <c r="DC140" s="331"/>
      <c r="DD140" s="332"/>
      <c r="DE140" s="95">
        <v>0</v>
      </c>
      <c r="DF140" s="144" t="str">
        <f>IF(DE140&gt;=(DE141+DE143+DE144+DE145+DE146+DE147+DE148),"ВЕРНО","ЛОЖЬ")</f>
        <v>ВЕРНО</v>
      </c>
      <c r="DG140" s="144"/>
      <c r="DH140" s="50" t="s">
        <v>581</v>
      </c>
      <c r="DI140" s="65"/>
    </row>
    <row r="141" spans="1:113" ht="15">
      <c r="A141" s="320" t="s">
        <v>213</v>
      </c>
      <c r="B141" s="320"/>
      <c r="C141" s="320"/>
      <c r="D141" s="320"/>
      <c r="E141" s="320"/>
      <c r="F141" s="320"/>
      <c r="G141" s="320"/>
      <c r="H141" s="320"/>
      <c r="I141" s="320"/>
      <c r="J141" s="320"/>
      <c r="K141" s="320"/>
      <c r="L141" s="320"/>
      <c r="M141" s="320"/>
      <c r="N141" s="320"/>
      <c r="O141" s="320"/>
      <c r="P141" s="320"/>
      <c r="Q141" s="320"/>
      <c r="R141" s="320"/>
      <c r="S141" s="320"/>
      <c r="T141" s="320"/>
      <c r="U141" s="320"/>
      <c r="V141" s="320"/>
      <c r="W141" s="320"/>
      <c r="X141" s="320"/>
      <c r="Y141" s="320"/>
      <c r="Z141" s="320"/>
      <c r="AA141" s="320"/>
      <c r="AB141" s="320"/>
      <c r="AC141" s="320"/>
      <c r="AD141" s="320"/>
      <c r="AE141" s="320"/>
      <c r="AF141" s="320"/>
      <c r="AG141" s="320"/>
      <c r="AH141" s="320"/>
      <c r="AI141" s="320"/>
      <c r="AJ141" s="320"/>
      <c r="AK141" s="320"/>
      <c r="AL141" s="320"/>
      <c r="AM141" s="320"/>
      <c r="AN141" s="320"/>
      <c r="AO141" s="320"/>
      <c r="AP141" s="320"/>
      <c r="AQ141" s="320"/>
      <c r="AR141" s="320"/>
      <c r="AS141" s="320"/>
      <c r="AT141" s="320"/>
      <c r="AU141" s="320"/>
      <c r="AV141" s="320"/>
      <c r="AW141" s="320"/>
      <c r="AX141" s="320"/>
      <c r="AY141" s="320"/>
      <c r="AZ141" s="320"/>
      <c r="BA141" s="320"/>
      <c r="BB141" s="320"/>
      <c r="BC141" s="320"/>
      <c r="BD141" s="320"/>
      <c r="BE141" s="320"/>
      <c r="BF141" s="320"/>
      <c r="BG141" s="320"/>
      <c r="BH141" s="320"/>
      <c r="BI141" s="320"/>
      <c r="BJ141" s="320"/>
      <c r="BK141" s="320"/>
      <c r="BL141" s="320"/>
      <c r="BM141" s="320"/>
      <c r="BN141" s="320"/>
      <c r="BO141" s="320"/>
      <c r="BP141" s="320"/>
      <c r="BQ141" s="320"/>
      <c r="BR141" s="320"/>
      <c r="BS141" s="320"/>
      <c r="BT141" s="320"/>
      <c r="BU141" s="320"/>
      <c r="BV141" s="320"/>
      <c r="BW141" s="320"/>
      <c r="BX141" s="320"/>
      <c r="BY141" s="320"/>
      <c r="BZ141" s="320"/>
      <c r="CA141" s="320"/>
      <c r="CB141" s="287" t="s">
        <v>137</v>
      </c>
      <c r="CC141" s="288"/>
      <c r="CD141" s="288"/>
      <c r="CE141" s="288"/>
      <c r="CF141" s="288"/>
      <c r="CG141" s="288"/>
      <c r="CH141" s="288"/>
      <c r="CI141" s="288"/>
      <c r="CJ141" s="288"/>
      <c r="CK141" s="288"/>
      <c r="CL141" s="289"/>
      <c r="CM141" s="296" t="s">
        <v>223</v>
      </c>
      <c r="CN141" s="297"/>
      <c r="CO141" s="297"/>
      <c r="CP141" s="297"/>
      <c r="CQ141" s="297"/>
      <c r="CR141" s="297"/>
      <c r="CS141" s="297"/>
      <c r="CT141" s="297"/>
      <c r="CU141" s="297"/>
      <c r="CV141" s="297"/>
      <c r="CW141" s="297"/>
      <c r="CX141" s="297"/>
      <c r="CY141" s="297"/>
      <c r="CZ141" s="297"/>
      <c r="DA141" s="297"/>
      <c r="DB141" s="297"/>
      <c r="DC141" s="297"/>
      <c r="DD141" s="298"/>
      <c r="DE141" s="318">
        <v>0</v>
      </c>
      <c r="DF141" s="268"/>
      <c r="DG141" s="268"/>
      <c r="DH141" s="50"/>
      <c r="DI141" s="65"/>
    </row>
    <row r="142" spans="1:113" ht="15">
      <c r="A142" s="391" t="s">
        <v>214</v>
      </c>
      <c r="B142" s="391"/>
      <c r="C142" s="391"/>
      <c r="D142" s="391"/>
      <c r="E142" s="391"/>
      <c r="F142" s="391"/>
      <c r="G142" s="391"/>
      <c r="H142" s="391"/>
      <c r="I142" s="391"/>
      <c r="J142" s="391"/>
      <c r="K142" s="391"/>
      <c r="L142" s="391"/>
      <c r="M142" s="391"/>
      <c r="N142" s="391"/>
      <c r="O142" s="391"/>
      <c r="P142" s="391"/>
      <c r="Q142" s="391"/>
      <c r="R142" s="391"/>
      <c r="S142" s="391"/>
      <c r="T142" s="391"/>
      <c r="U142" s="391"/>
      <c r="V142" s="391"/>
      <c r="W142" s="391"/>
      <c r="X142" s="391"/>
      <c r="Y142" s="391"/>
      <c r="Z142" s="391"/>
      <c r="AA142" s="391"/>
      <c r="AB142" s="391"/>
      <c r="AC142" s="391"/>
      <c r="AD142" s="391"/>
      <c r="AE142" s="391"/>
      <c r="AF142" s="391"/>
      <c r="AG142" s="391"/>
      <c r="AH142" s="391"/>
      <c r="AI142" s="391"/>
      <c r="AJ142" s="391"/>
      <c r="AK142" s="391"/>
      <c r="AL142" s="391"/>
      <c r="AM142" s="391"/>
      <c r="AN142" s="391"/>
      <c r="AO142" s="391"/>
      <c r="AP142" s="391"/>
      <c r="AQ142" s="391"/>
      <c r="AR142" s="391"/>
      <c r="AS142" s="391"/>
      <c r="AT142" s="391"/>
      <c r="AU142" s="391"/>
      <c r="AV142" s="391"/>
      <c r="AW142" s="391"/>
      <c r="AX142" s="391"/>
      <c r="AY142" s="391"/>
      <c r="AZ142" s="391"/>
      <c r="BA142" s="391"/>
      <c r="BB142" s="391"/>
      <c r="BC142" s="391"/>
      <c r="BD142" s="391"/>
      <c r="BE142" s="391"/>
      <c r="BF142" s="391"/>
      <c r="BG142" s="391"/>
      <c r="BH142" s="391"/>
      <c r="BI142" s="391"/>
      <c r="BJ142" s="391"/>
      <c r="BK142" s="391"/>
      <c r="BL142" s="391"/>
      <c r="BM142" s="391"/>
      <c r="BN142" s="391"/>
      <c r="BO142" s="391"/>
      <c r="BP142" s="391"/>
      <c r="BQ142" s="391"/>
      <c r="BR142" s="391"/>
      <c r="BS142" s="391"/>
      <c r="BT142" s="391"/>
      <c r="BU142" s="391"/>
      <c r="BV142" s="391"/>
      <c r="BW142" s="391"/>
      <c r="BX142" s="391"/>
      <c r="BY142" s="391"/>
      <c r="BZ142" s="391"/>
      <c r="CA142" s="391"/>
      <c r="CB142" s="293"/>
      <c r="CC142" s="294"/>
      <c r="CD142" s="294"/>
      <c r="CE142" s="294"/>
      <c r="CF142" s="294"/>
      <c r="CG142" s="294"/>
      <c r="CH142" s="294"/>
      <c r="CI142" s="294"/>
      <c r="CJ142" s="294"/>
      <c r="CK142" s="294"/>
      <c r="CL142" s="295"/>
      <c r="CM142" s="302"/>
      <c r="CN142" s="303"/>
      <c r="CO142" s="303"/>
      <c r="CP142" s="303"/>
      <c r="CQ142" s="303"/>
      <c r="CR142" s="303"/>
      <c r="CS142" s="303"/>
      <c r="CT142" s="303"/>
      <c r="CU142" s="303"/>
      <c r="CV142" s="303"/>
      <c r="CW142" s="303"/>
      <c r="CX142" s="303"/>
      <c r="CY142" s="303"/>
      <c r="CZ142" s="303"/>
      <c r="DA142" s="303"/>
      <c r="DB142" s="303"/>
      <c r="DC142" s="303"/>
      <c r="DD142" s="304"/>
      <c r="DE142" s="319"/>
      <c r="DF142" s="269"/>
      <c r="DG142" s="269"/>
      <c r="DH142" s="50"/>
      <c r="DI142" s="65"/>
    </row>
    <row r="143" spans="1:113" ht="15">
      <c r="A143" s="390" t="s">
        <v>215</v>
      </c>
      <c r="B143" s="390"/>
      <c r="C143" s="390"/>
      <c r="D143" s="390"/>
      <c r="E143" s="390"/>
      <c r="F143" s="390"/>
      <c r="G143" s="390"/>
      <c r="H143" s="390"/>
      <c r="I143" s="390"/>
      <c r="J143" s="390"/>
      <c r="K143" s="390"/>
      <c r="L143" s="390"/>
      <c r="M143" s="390"/>
      <c r="N143" s="390"/>
      <c r="O143" s="390"/>
      <c r="P143" s="390"/>
      <c r="Q143" s="390"/>
      <c r="R143" s="390"/>
      <c r="S143" s="390"/>
      <c r="T143" s="390"/>
      <c r="U143" s="390"/>
      <c r="V143" s="390"/>
      <c r="W143" s="390"/>
      <c r="X143" s="390"/>
      <c r="Y143" s="390"/>
      <c r="Z143" s="390"/>
      <c r="AA143" s="390"/>
      <c r="AB143" s="390"/>
      <c r="AC143" s="390"/>
      <c r="AD143" s="390"/>
      <c r="AE143" s="390"/>
      <c r="AF143" s="390"/>
      <c r="AG143" s="390"/>
      <c r="AH143" s="390"/>
      <c r="AI143" s="390"/>
      <c r="AJ143" s="390"/>
      <c r="AK143" s="390"/>
      <c r="AL143" s="390"/>
      <c r="AM143" s="390"/>
      <c r="AN143" s="390"/>
      <c r="AO143" s="390"/>
      <c r="AP143" s="390"/>
      <c r="AQ143" s="390"/>
      <c r="AR143" s="390"/>
      <c r="AS143" s="390"/>
      <c r="AT143" s="390"/>
      <c r="AU143" s="390"/>
      <c r="AV143" s="390"/>
      <c r="AW143" s="390"/>
      <c r="AX143" s="390"/>
      <c r="AY143" s="390"/>
      <c r="AZ143" s="390"/>
      <c r="BA143" s="390"/>
      <c r="BB143" s="390"/>
      <c r="BC143" s="390"/>
      <c r="BD143" s="390"/>
      <c r="BE143" s="390"/>
      <c r="BF143" s="390"/>
      <c r="BG143" s="390"/>
      <c r="BH143" s="390"/>
      <c r="BI143" s="390"/>
      <c r="BJ143" s="390"/>
      <c r="BK143" s="390"/>
      <c r="BL143" s="390"/>
      <c r="BM143" s="390"/>
      <c r="BN143" s="390"/>
      <c r="BO143" s="390"/>
      <c r="BP143" s="390"/>
      <c r="BQ143" s="390"/>
      <c r="BR143" s="390"/>
      <c r="BS143" s="390"/>
      <c r="BT143" s="390"/>
      <c r="BU143" s="390"/>
      <c r="BV143" s="390"/>
      <c r="BW143" s="390"/>
      <c r="BX143" s="390"/>
      <c r="BY143" s="390"/>
      <c r="BZ143" s="390"/>
      <c r="CA143" s="390"/>
      <c r="CB143" s="327" t="s">
        <v>139</v>
      </c>
      <c r="CC143" s="328"/>
      <c r="CD143" s="328"/>
      <c r="CE143" s="328"/>
      <c r="CF143" s="328"/>
      <c r="CG143" s="328"/>
      <c r="CH143" s="328"/>
      <c r="CI143" s="328"/>
      <c r="CJ143" s="328"/>
      <c r="CK143" s="328"/>
      <c r="CL143" s="329"/>
      <c r="CM143" s="330" t="s">
        <v>223</v>
      </c>
      <c r="CN143" s="331"/>
      <c r="CO143" s="331"/>
      <c r="CP143" s="331"/>
      <c r="CQ143" s="331"/>
      <c r="CR143" s="331"/>
      <c r="CS143" s="331"/>
      <c r="CT143" s="331"/>
      <c r="CU143" s="331"/>
      <c r="CV143" s="331"/>
      <c r="CW143" s="331"/>
      <c r="CX143" s="331"/>
      <c r="CY143" s="331"/>
      <c r="CZ143" s="331"/>
      <c r="DA143" s="331"/>
      <c r="DB143" s="331"/>
      <c r="DC143" s="331"/>
      <c r="DD143" s="332"/>
      <c r="DE143" s="95">
        <v>0</v>
      </c>
      <c r="DF143" s="144"/>
      <c r="DG143" s="144"/>
      <c r="DH143" s="50"/>
      <c r="DI143" s="65"/>
    </row>
    <row r="144" spans="1:113" ht="15">
      <c r="A144" s="390" t="s">
        <v>216</v>
      </c>
      <c r="B144" s="390"/>
      <c r="C144" s="390"/>
      <c r="D144" s="390"/>
      <c r="E144" s="390"/>
      <c r="F144" s="390"/>
      <c r="G144" s="390"/>
      <c r="H144" s="390"/>
      <c r="I144" s="390"/>
      <c r="J144" s="390"/>
      <c r="K144" s="390"/>
      <c r="L144" s="390"/>
      <c r="M144" s="390"/>
      <c r="N144" s="390"/>
      <c r="O144" s="390"/>
      <c r="P144" s="390"/>
      <c r="Q144" s="390"/>
      <c r="R144" s="390"/>
      <c r="S144" s="390"/>
      <c r="T144" s="390"/>
      <c r="U144" s="390"/>
      <c r="V144" s="390"/>
      <c r="W144" s="390"/>
      <c r="X144" s="390"/>
      <c r="Y144" s="390"/>
      <c r="Z144" s="390"/>
      <c r="AA144" s="390"/>
      <c r="AB144" s="390"/>
      <c r="AC144" s="390"/>
      <c r="AD144" s="390"/>
      <c r="AE144" s="390"/>
      <c r="AF144" s="390"/>
      <c r="AG144" s="390"/>
      <c r="AH144" s="390"/>
      <c r="AI144" s="390"/>
      <c r="AJ144" s="390"/>
      <c r="AK144" s="390"/>
      <c r="AL144" s="390"/>
      <c r="AM144" s="390"/>
      <c r="AN144" s="390"/>
      <c r="AO144" s="390"/>
      <c r="AP144" s="390"/>
      <c r="AQ144" s="390"/>
      <c r="AR144" s="390"/>
      <c r="AS144" s="390"/>
      <c r="AT144" s="390"/>
      <c r="AU144" s="390"/>
      <c r="AV144" s="390"/>
      <c r="AW144" s="390"/>
      <c r="AX144" s="390"/>
      <c r="AY144" s="390"/>
      <c r="AZ144" s="390"/>
      <c r="BA144" s="390"/>
      <c r="BB144" s="390"/>
      <c r="BC144" s="390"/>
      <c r="BD144" s="390"/>
      <c r="BE144" s="390"/>
      <c r="BF144" s="390"/>
      <c r="BG144" s="390"/>
      <c r="BH144" s="390"/>
      <c r="BI144" s="390"/>
      <c r="BJ144" s="390"/>
      <c r="BK144" s="390"/>
      <c r="BL144" s="390"/>
      <c r="BM144" s="390"/>
      <c r="BN144" s="390"/>
      <c r="BO144" s="390"/>
      <c r="BP144" s="390"/>
      <c r="BQ144" s="390"/>
      <c r="BR144" s="390"/>
      <c r="BS144" s="390"/>
      <c r="BT144" s="390"/>
      <c r="BU144" s="390"/>
      <c r="BV144" s="390"/>
      <c r="BW144" s="390"/>
      <c r="BX144" s="390"/>
      <c r="BY144" s="390"/>
      <c r="BZ144" s="390"/>
      <c r="CA144" s="390"/>
      <c r="CB144" s="327" t="s">
        <v>140</v>
      </c>
      <c r="CC144" s="328"/>
      <c r="CD144" s="328"/>
      <c r="CE144" s="328"/>
      <c r="CF144" s="328"/>
      <c r="CG144" s="328"/>
      <c r="CH144" s="328"/>
      <c r="CI144" s="328"/>
      <c r="CJ144" s="328"/>
      <c r="CK144" s="328"/>
      <c r="CL144" s="329"/>
      <c r="CM144" s="330" t="s">
        <v>223</v>
      </c>
      <c r="CN144" s="331"/>
      <c r="CO144" s="331"/>
      <c r="CP144" s="331"/>
      <c r="CQ144" s="331"/>
      <c r="CR144" s="331"/>
      <c r="CS144" s="331"/>
      <c r="CT144" s="331"/>
      <c r="CU144" s="331"/>
      <c r="CV144" s="331"/>
      <c r="CW144" s="331"/>
      <c r="CX144" s="331"/>
      <c r="CY144" s="331"/>
      <c r="CZ144" s="331"/>
      <c r="DA144" s="331"/>
      <c r="DB144" s="331"/>
      <c r="DC144" s="331"/>
      <c r="DD144" s="332"/>
      <c r="DE144" s="95">
        <v>0</v>
      </c>
      <c r="DF144" s="144"/>
      <c r="DG144" s="144"/>
      <c r="DH144" s="50"/>
      <c r="DI144" s="65"/>
    </row>
    <row r="145" spans="1:113" ht="15">
      <c r="A145" s="390" t="s">
        <v>217</v>
      </c>
      <c r="B145" s="390"/>
      <c r="C145" s="390"/>
      <c r="D145" s="390"/>
      <c r="E145" s="390"/>
      <c r="F145" s="390"/>
      <c r="G145" s="390"/>
      <c r="H145" s="390"/>
      <c r="I145" s="390"/>
      <c r="J145" s="390"/>
      <c r="K145" s="390"/>
      <c r="L145" s="390"/>
      <c r="M145" s="390"/>
      <c r="N145" s="390"/>
      <c r="O145" s="390"/>
      <c r="P145" s="390"/>
      <c r="Q145" s="390"/>
      <c r="R145" s="390"/>
      <c r="S145" s="390"/>
      <c r="T145" s="390"/>
      <c r="U145" s="390"/>
      <c r="V145" s="390"/>
      <c r="W145" s="390"/>
      <c r="X145" s="390"/>
      <c r="Y145" s="390"/>
      <c r="Z145" s="390"/>
      <c r="AA145" s="390"/>
      <c r="AB145" s="390"/>
      <c r="AC145" s="390"/>
      <c r="AD145" s="390"/>
      <c r="AE145" s="390"/>
      <c r="AF145" s="390"/>
      <c r="AG145" s="390"/>
      <c r="AH145" s="390"/>
      <c r="AI145" s="390"/>
      <c r="AJ145" s="390"/>
      <c r="AK145" s="390"/>
      <c r="AL145" s="390"/>
      <c r="AM145" s="390"/>
      <c r="AN145" s="390"/>
      <c r="AO145" s="390"/>
      <c r="AP145" s="390"/>
      <c r="AQ145" s="390"/>
      <c r="AR145" s="390"/>
      <c r="AS145" s="390"/>
      <c r="AT145" s="390"/>
      <c r="AU145" s="390"/>
      <c r="AV145" s="390"/>
      <c r="AW145" s="390"/>
      <c r="AX145" s="390"/>
      <c r="AY145" s="390"/>
      <c r="AZ145" s="390"/>
      <c r="BA145" s="390"/>
      <c r="BB145" s="390"/>
      <c r="BC145" s="390"/>
      <c r="BD145" s="390"/>
      <c r="BE145" s="390"/>
      <c r="BF145" s="390"/>
      <c r="BG145" s="390"/>
      <c r="BH145" s="390"/>
      <c r="BI145" s="390"/>
      <c r="BJ145" s="390"/>
      <c r="BK145" s="390"/>
      <c r="BL145" s="390"/>
      <c r="BM145" s="390"/>
      <c r="BN145" s="390"/>
      <c r="BO145" s="390"/>
      <c r="BP145" s="390"/>
      <c r="BQ145" s="390"/>
      <c r="BR145" s="390"/>
      <c r="BS145" s="390"/>
      <c r="BT145" s="390"/>
      <c r="BU145" s="390"/>
      <c r="BV145" s="390"/>
      <c r="BW145" s="390"/>
      <c r="BX145" s="390"/>
      <c r="BY145" s="390"/>
      <c r="BZ145" s="390"/>
      <c r="CA145" s="390"/>
      <c r="CB145" s="327" t="s">
        <v>141</v>
      </c>
      <c r="CC145" s="328"/>
      <c r="CD145" s="328"/>
      <c r="CE145" s="328"/>
      <c r="CF145" s="328"/>
      <c r="CG145" s="328"/>
      <c r="CH145" s="328"/>
      <c r="CI145" s="328"/>
      <c r="CJ145" s="328"/>
      <c r="CK145" s="328"/>
      <c r="CL145" s="329"/>
      <c r="CM145" s="330" t="s">
        <v>223</v>
      </c>
      <c r="CN145" s="331"/>
      <c r="CO145" s="331"/>
      <c r="CP145" s="331"/>
      <c r="CQ145" s="331"/>
      <c r="CR145" s="331"/>
      <c r="CS145" s="331"/>
      <c r="CT145" s="331"/>
      <c r="CU145" s="331"/>
      <c r="CV145" s="331"/>
      <c r="CW145" s="331"/>
      <c r="CX145" s="331"/>
      <c r="CY145" s="331"/>
      <c r="CZ145" s="331"/>
      <c r="DA145" s="331"/>
      <c r="DB145" s="331"/>
      <c r="DC145" s="331"/>
      <c r="DD145" s="332"/>
      <c r="DE145" s="95">
        <v>0</v>
      </c>
      <c r="DF145" s="144"/>
      <c r="DG145" s="144"/>
      <c r="DH145" s="50"/>
      <c r="DI145" s="65"/>
    </row>
    <row r="146" spans="1:113" ht="15">
      <c r="A146" s="390" t="s">
        <v>218</v>
      </c>
      <c r="B146" s="390"/>
      <c r="C146" s="390"/>
      <c r="D146" s="390"/>
      <c r="E146" s="390"/>
      <c r="F146" s="390"/>
      <c r="G146" s="390"/>
      <c r="H146" s="390"/>
      <c r="I146" s="390"/>
      <c r="J146" s="390"/>
      <c r="K146" s="390"/>
      <c r="L146" s="390"/>
      <c r="M146" s="390"/>
      <c r="N146" s="390"/>
      <c r="O146" s="390"/>
      <c r="P146" s="390"/>
      <c r="Q146" s="390"/>
      <c r="R146" s="390"/>
      <c r="S146" s="390"/>
      <c r="T146" s="390"/>
      <c r="U146" s="390"/>
      <c r="V146" s="390"/>
      <c r="W146" s="390"/>
      <c r="X146" s="390"/>
      <c r="Y146" s="390"/>
      <c r="Z146" s="390"/>
      <c r="AA146" s="390"/>
      <c r="AB146" s="390"/>
      <c r="AC146" s="390"/>
      <c r="AD146" s="390"/>
      <c r="AE146" s="390"/>
      <c r="AF146" s="390"/>
      <c r="AG146" s="390"/>
      <c r="AH146" s="390"/>
      <c r="AI146" s="390"/>
      <c r="AJ146" s="390"/>
      <c r="AK146" s="390"/>
      <c r="AL146" s="390"/>
      <c r="AM146" s="390"/>
      <c r="AN146" s="390"/>
      <c r="AO146" s="390"/>
      <c r="AP146" s="390"/>
      <c r="AQ146" s="390"/>
      <c r="AR146" s="390"/>
      <c r="AS146" s="390"/>
      <c r="AT146" s="390"/>
      <c r="AU146" s="390"/>
      <c r="AV146" s="390"/>
      <c r="AW146" s="390"/>
      <c r="AX146" s="390"/>
      <c r="AY146" s="390"/>
      <c r="AZ146" s="390"/>
      <c r="BA146" s="390"/>
      <c r="BB146" s="390"/>
      <c r="BC146" s="390"/>
      <c r="BD146" s="390"/>
      <c r="BE146" s="390"/>
      <c r="BF146" s="390"/>
      <c r="BG146" s="390"/>
      <c r="BH146" s="390"/>
      <c r="BI146" s="390"/>
      <c r="BJ146" s="390"/>
      <c r="BK146" s="390"/>
      <c r="BL146" s="390"/>
      <c r="BM146" s="390"/>
      <c r="BN146" s="390"/>
      <c r="BO146" s="390"/>
      <c r="BP146" s="390"/>
      <c r="BQ146" s="390"/>
      <c r="BR146" s="390"/>
      <c r="BS146" s="390"/>
      <c r="BT146" s="390"/>
      <c r="BU146" s="390"/>
      <c r="BV146" s="390"/>
      <c r="BW146" s="390"/>
      <c r="BX146" s="390"/>
      <c r="BY146" s="390"/>
      <c r="BZ146" s="390"/>
      <c r="CA146" s="390"/>
      <c r="CB146" s="327" t="s">
        <v>143</v>
      </c>
      <c r="CC146" s="328"/>
      <c r="CD146" s="328"/>
      <c r="CE146" s="328"/>
      <c r="CF146" s="328"/>
      <c r="CG146" s="328"/>
      <c r="CH146" s="328"/>
      <c r="CI146" s="328"/>
      <c r="CJ146" s="328"/>
      <c r="CK146" s="328"/>
      <c r="CL146" s="329"/>
      <c r="CM146" s="330" t="s">
        <v>223</v>
      </c>
      <c r="CN146" s="331"/>
      <c r="CO146" s="331"/>
      <c r="CP146" s="331"/>
      <c r="CQ146" s="331"/>
      <c r="CR146" s="331"/>
      <c r="CS146" s="331"/>
      <c r="CT146" s="331"/>
      <c r="CU146" s="331"/>
      <c r="CV146" s="331"/>
      <c r="CW146" s="331"/>
      <c r="CX146" s="331"/>
      <c r="CY146" s="331"/>
      <c r="CZ146" s="331"/>
      <c r="DA146" s="331"/>
      <c r="DB146" s="331"/>
      <c r="DC146" s="331"/>
      <c r="DD146" s="332"/>
      <c r="DE146" s="95">
        <v>0</v>
      </c>
      <c r="DF146" s="144"/>
      <c r="DG146" s="144"/>
      <c r="DH146" s="50"/>
      <c r="DI146" s="65"/>
    </row>
    <row r="147" spans="1:113" ht="15">
      <c r="A147" s="390" t="s">
        <v>219</v>
      </c>
      <c r="B147" s="390"/>
      <c r="C147" s="390"/>
      <c r="D147" s="390"/>
      <c r="E147" s="390"/>
      <c r="F147" s="390"/>
      <c r="G147" s="390"/>
      <c r="H147" s="390"/>
      <c r="I147" s="390"/>
      <c r="J147" s="390"/>
      <c r="K147" s="390"/>
      <c r="L147" s="390"/>
      <c r="M147" s="390"/>
      <c r="N147" s="390"/>
      <c r="O147" s="390"/>
      <c r="P147" s="390"/>
      <c r="Q147" s="390"/>
      <c r="R147" s="390"/>
      <c r="S147" s="390"/>
      <c r="T147" s="390"/>
      <c r="U147" s="390"/>
      <c r="V147" s="390"/>
      <c r="W147" s="390"/>
      <c r="X147" s="390"/>
      <c r="Y147" s="390"/>
      <c r="Z147" s="390"/>
      <c r="AA147" s="390"/>
      <c r="AB147" s="390"/>
      <c r="AC147" s="390"/>
      <c r="AD147" s="390"/>
      <c r="AE147" s="390"/>
      <c r="AF147" s="390"/>
      <c r="AG147" s="390"/>
      <c r="AH147" s="390"/>
      <c r="AI147" s="390"/>
      <c r="AJ147" s="390"/>
      <c r="AK147" s="390"/>
      <c r="AL147" s="390"/>
      <c r="AM147" s="390"/>
      <c r="AN147" s="390"/>
      <c r="AO147" s="390"/>
      <c r="AP147" s="390"/>
      <c r="AQ147" s="390"/>
      <c r="AR147" s="390"/>
      <c r="AS147" s="390"/>
      <c r="AT147" s="390"/>
      <c r="AU147" s="390"/>
      <c r="AV147" s="390"/>
      <c r="AW147" s="390"/>
      <c r="AX147" s="390"/>
      <c r="AY147" s="390"/>
      <c r="AZ147" s="390"/>
      <c r="BA147" s="390"/>
      <c r="BB147" s="390"/>
      <c r="BC147" s="390"/>
      <c r="BD147" s="390"/>
      <c r="BE147" s="390"/>
      <c r="BF147" s="390"/>
      <c r="BG147" s="390"/>
      <c r="BH147" s="390"/>
      <c r="BI147" s="390"/>
      <c r="BJ147" s="390"/>
      <c r="BK147" s="390"/>
      <c r="BL147" s="390"/>
      <c r="BM147" s="390"/>
      <c r="BN147" s="390"/>
      <c r="BO147" s="390"/>
      <c r="BP147" s="390"/>
      <c r="BQ147" s="390"/>
      <c r="BR147" s="390"/>
      <c r="BS147" s="390"/>
      <c r="BT147" s="390"/>
      <c r="BU147" s="390"/>
      <c r="BV147" s="390"/>
      <c r="BW147" s="390"/>
      <c r="BX147" s="390"/>
      <c r="BY147" s="390"/>
      <c r="BZ147" s="390"/>
      <c r="CA147" s="390"/>
      <c r="CB147" s="327" t="s">
        <v>145</v>
      </c>
      <c r="CC147" s="328"/>
      <c r="CD147" s="328"/>
      <c r="CE147" s="328"/>
      <c r="CF147" s="328"/>
      <c r="CG147" s="328"/>
      <c r="CH147" s="328"/>
      <c r="CI147" s="328"/>
      <c r="CJ147" s="328"/>
      <c r="CK147" s="328"/>
      <c r="CL147" s="329"/>
      <c r="CM147" s="330" t="s">
        <v>223</v>
      </c>
      <c r="CN147" s="331"/>
      <c r="CO147" s="331"/>
      <c r="CP147" s="331"/>
      <c r="CQ147" s="331"/>
      <c r="CR147" s="331"/>
      <c r="CS147" s="331"/>
      <c r="CT147" s="331"/>
      <c r="CU147" s="331"/>
      <c r="CV147" s="331"/>
      <c r="CW147" s="331"/>
      <c r="CX147" s="331"/>
      <c r="CY147" s="331"/>
      <c r="CZ147" s="331"/>
      <c r="DA147" s="331"/>
      <c r="DB147" s="331"/>
      <c r="DC147" s="331"/>
      <c r="DD147" s="332"/>
      <c r="DE147" s="95">
        <v>0</v>
      </c>
      <c r="DF147" s="144"/>
      <c r="DG147" s="144"/>
      <c r="DH147" s="50"/>
      <c r="DI147" s="65"/>
    </row>
    <row r="148" spans="1:113" ht="15">
      <c r="A148" s="390" t="s">
        <v>220</v>
      </c>
      <c r="B148" s="390"/>
      <c r="C148" s="390"/>
      <c r="D148" s="390"/>
      <c r="E148" s="390"/>
      <c r="F148" s="390"/>
      <c r="G148" s="390"/>
      <c r="H148" s="390"/>
      <c r="I148" s="390"/>
      <c r="J148" s="390"/>
      <c r="K148" s="390"/>
      <c r="L148" s="390"/>
      <c r="M148" s="390"/>
      <c r="N148" s="390"/>
      <c r="O148" s="390"/>
      <c r="P148" s="390"/>
      <c r="Q148" s="390"/>
      <c r="R148" s="390"/>
      <c r="S148" s="390"/>
      <c r="T148" s="390"/>
      <c r="U148" s="390"/>
      <c r="V148" s="390"/>
      <c r="W148" s="390"/>
      <c r="X148" s="390"/>
      <c r="Y148" s="390"/>
      <c r="Z148" s="390"/>
      <c r="AA148" s="390"/>
      <c r="AB148" s="390"/>
      <c r="AC148" s="390"/>
      <c r="AD148" s="390"/>
      <c r="AE148" s="390"/>
      <c r="AF148" s="390"/>
      <c r="AG148" s="390"/>
      <c r="AH148" s="390"/>
      <c r="AI148" s="390"/>
      <c r="AJ148" s="390"/>
      <c r="AK148" s="390"/>
      <c r="AL148" s="390"/>
      <c r="AM148" s="390"/>
      <c r="AN148" s="390"/>
      <c r="AO148" s="390"/>
      <c r="AP148" s="390"/>
      <c r="AQ148" s="390"/>
      <c r="AR148" s="390"/>
      <c r="AS148" s="390"/>
      <c r="AT148" s="390"/>
      <c r="AU148" s="390"/>
      <c r="AV148" s="390"/>
      <c r="AW148" s="390"/>
      <c r="AX148" s="390"/>
      <c r="AY148" s="390"/>
      <c r="AZ148" s="390"/>
      <c r="BA148" s="390"/>
      <c r="BB148" s="390"/>
      <c r="BC148" s="390"/>
      <c r="BD148" s="390"/>
      <c r="BE148" s="390"/>
      <c r="BF148" s="390"/>
      <c r="BG148" s="390"/>
      <c r="BH148" s="390"/>
      <c r="BI148" s="390"/>
      <c r="BJ148" s="390"/>
      <c r="BK148" s="390"/>
      <c r="BL148" s="390"/>
      <c r="BM148" s="390"/>
      <c r="BN148" s="390"/>
      <c r="BO148" s="390"/>
      <c r="BP148" s="390"/>
      <c r="BQ148" s="390"/>
      <c r="BR148" s="390"/>
      <c r="BS148" s="390"/>
      <c r="BT148" s="390"/>
      <c r="BU148" s="390"/>
      <c r="BV148" s="390"/>
      <c r="BW148" s="390"/>
      <c r="BX148" s="390"/>
      <c r="BY148" s="390"/>
      <c r="BZ148" s="390"/>
      <c r="CA148" s="390"/>
      <c r="CB148" s="327" t="s">
        <v>146</v>
      </c>
      <c r="CC148" s="328"/>
      <c r="CD148" s="328"/>
      <c r="CE148" s="328"/>
      <c r="CF148" s="328"/>
      <c r="CG148" s="328"/>
      <c r="CH148" s="328"/>
      <c r="CI148" s="328"/>
      <c r="CJ148" s="328"/>
      <c r="CK148" s="328"/>
      <c r="CL148" s="329"/>
      <c r="CM148" s="330" t="s">
        <v>223</v>
      </c>
      <c r="CN148" s="331"/>
      <c r="CO148" s="331"/>
      <c r="CP148" s="331"/>
      <c r="CQ148" s="331"/>
      <c r="CR148" s="331"/>
      <c r="CS148" s="331"/>
      <c r="CT148" s="331"/>
      <c r="CU148" s="331"/>
      <c r="CV148" s="331"/>
      <c r="CW148" s="331"/>
      <c r="CX148" s="331"/>
      <c r="CY148" s="331"/>
      <c r="CZ148" s="331"/>
      <c r="DA148" s="331"/>
      <c r="DB148" s="331"/>
      <c r="DC148" s="331"/>
      <c r="DD148" s="332"/>
      <c r="DE148" s="95">
        <v>0</v>
      </c>
      <c r="DF148" s="144"/>
      <c r="DG148" s="144"/>
      <c r="DH148" s="50"/>
      <c r="DI148" s="65"/>
    </row>
    <row r="149" spans="1:113" ht="15">
      <c r="A149" s="333" t="s">
        <v>222</v>
      </c>
      <c r="B149" s="333"/>
      <c r="C149" s="333"/>
      <c r="D149" s="333"/>
      <c r="E149" s="333"/>
      <c r="F149" s="333"/>
      <c r="G149" s="333"/>
      <c r="H149" s="333"/>
      <c r="I149" s="333"/>
      <c r="J149" s="333"/>
      <c r="K149" s="333"/>
      <c r="L149" s="333"/>
      <c r="M149" s="333"/>
      <c r="N149" s="333"/>
      <c r="O149" s="333"/>
      <c r="P149" s="333"/>
      <c r="Q149" s="333"/>
      <c r="R149" s="333"/>
      <c r="S149" s="333"/>
      <c r="T149" s="333"/>
      <c r="U149" s="333"/>
      <c r="V149" s="333"/>
      <c r="W149" s="333"/>
      <c r="X149" s="333"/>
      <c r="Y149" s="333"/>
      <c r="Z149" s="333"/>
      <c r="AA149" s="333"/>
      <c r="AB149" s="333"/>
      <c r="AC149" s="333"/>
      <c r="AD149" s="333"/>
      <c r="AE149" s="333"/>
      <c r="AF149" s="333"/>
      <c r="AG149" s="333"/>
      <c r="AH149" s="333"/>
      <c r="AI149" s="333"/>
      <c r="AJ149" s="333"/>
      <c r="AK149" s="333"/>
      <c r="AL149" s="333"/>
      <c r="AM149" s="333"/>
      <c r="AN149" s="333"/>
      <c r="AO149" s="333"/>
      <c r="AP149" s="333"/>
      <c r="AQ149" s="333"/>
      <c r="AR149" s="333"/>
      <c r="AS149" s="333"/>
      <c r="AT149" s="333"/>
      <c r="AU149" s="333"/>
      <c r="AV149" s="333"/>
      <c r="AW149" s="333"/>
      <c r="AX149" s="333"/>
      <c r="AY149" s="333"/>
      <c r="AZ149" s="333"/>
      <c r="BA149" s="333"/>
      <c r="BB149" s="333"/>
      <c r="BC149" s="333"/>
      <c r="BD149" s="333"/>
      <c r="BE149" s="333"/>
      <c r="BF149" s="333"/>
      <c r="BG149" s="333"/>
      <c r="BH149" s="333"/>
      <c r="BI149" s="333"/>
      <c r="BJ149" s="333"/>
      <c r="BK149" s="333"/>
      <c r="BL149" s="333"/>
      <c r="BM149" s="333"/>
      <c r="BN149" s="333"/>
      <c r="BO149" s="333"/>
      <c r="BP149" s="333"/>
      <c r="BQ149" s="333"/>
      <c r="BR149" s="333"/>
      <c r="BS149" s="333"/>
      <c r="BT149" s="333"/>
      <c r="BU149" s="333"/>
      <c r="BV149" s="333"/>
      <c r="BW149" s="333"/>
      <c r="BX149" s="333"/>
      <c r="BY149" s="333"/>
      <c r="BZ149" s="333"/>
      <c r="CA149" s="333"/>
      <c r="CB149" s="327" t="s">
        <v>148</v>
      </c>
      <c r="CC149" s="328"/>
      <c r="CD149" s="328"/>
      <c r="CE149" s="328"/>
      <c r="CF149" s="328"/>
      <c r="CG149" s="328"/>
      <c r="CH149" s="328"/>
      <c r="CI149" s="328"/>
      <c r="CJ149" s="328"/>
      <c r="CK149" s="328"/>
      <c r="CL149" s="329"/>
      <c r="CM149" s="330" t="s">
        <v>223</v>
      </c>
      <c r="CN149" s="331"/>
      <c r="CO149" s="331"/>
      <c r="CP149" s="331"/>
      <c r="CQ149" s="331"/>
      <c r="CR149" s="331"/>
      <c r="CS149" s="331"/>
      <c r="CT149" s="331"/>
      <c r="CU149" s="331"/>
      <c r="CV149" s="331"/>
      <c r="CW149" s="331"/>
      <c r="CX149" s="331"/>
      <c r="CY149" s="331"/>
      <c r="CZ149" s="331"/>
      <c r="DA149" s="331"/>
      <c r="DB149" s="331"/>
      <c r="DC149" s="331"/>
      <c r="DD149" s="332"/>
      <c r="DE149" s="95">
        <v>0</v>
      </c>
      <c r="DF149" s="144"/>
      <c r="DG149" s="144"/>
      <c r="DH149" s="50"/>
      <c r="DI149" s="65"/>
    </row>
    <row r="150" spans="1:113" ht="30">
      <c r="A150" s="384" t="s">
        <v>181</v>
      </c>
      <c r="B150" s="385"/>
      <c r="C150" s="385"/>
      <c r="D150" s="385"/>
      <c r="E150" s="385"/>
      <c r="F150" s="385"/>
      <c r="G150" s="385"/>
      <c r="H150" s="385"/>
      <c r="I150" s="385"/>
      <c r="J150" s="385"/>
      <c r="K150" s="385"/>
      <c r="L150" s="385"/>
      <c r="M150" s="385"/>
      <c r="N150" s="385"/>
      <c r="O150" s="385"/>
      <c r="P150" s="385"/>
      <c r="Q150" s="385"/>
      <c r="R150" s="385"/>
      <c r="S150" s="385"/>
      <c r="T150" s="385"/>
      <c r="U150" s="385"/>
      <c r="V150" s="385"/>
      <c r="W150" s="385"/>
      <c r="X150" s="385"/>
      <c r="Y150" s="385"/>
      <c r="Z150" s="385"/>
      <c r="AA150" s="385"/>
      <c r="AB150" s="385"/>
      <c r="AC150" s="385"/>
      <c r="AD150" s="385"/>
      <c r="AE150" s="385"/>
      <c r="AF150" s="385"/>
      <c r="AG150" s="385"/>
      <c r="AH150" s="385"/>
      <c r="AI150" s="385"/>
      <c r="AJ150" s="385"/>
      <c r="AK150" s="385"/>
      <c r="AL150" s="385"/>
      <c r="AM150" s="385"/>
      <c r="AN150" s="385"/>
      <c r="AO150" s="385"/>
      <c r="AP150" s="385"/>
      <c r="AQ150" s="385"/>
      <c r="AR150" s="385"/>
      <c r="AS150" s="385"/>
      <c r="AT150" s="385"/>
      <c r="AU150" s="385"/>
      <c r="AV150" s="385"/>
      <c r="AW150" s="385"/>
      <c r="AX150" s="385"/>
      <c r="AY150" s="385"/>
      <c r="AZ150" s="385"/>
      <c r="BA150" s="385"/>
      <c r="BB150" s="385"/>
      <c r="BC150" s="385"/>
      <c r="BD150" s="385"/>
      <c r="BE150" s="385"/>
      <c r="BF150" s="385"/>
      <c r="BG150" s="385"/>
      <c r="BH150" s="385"/>
      <c r="BI150" s="385"/>
      <c r="BJ150" s="385"/>
      <c r="BK150" s="385"/>
      <c r="BL150" s="385"/>
      <c r="BM150" s="385"/>
      <c r="BN150" s="385"/>
      <c r="BO150" s="385"/>
      <c r="BP150" s="385"/>
      <c r="BQ150" s="385"/>
      <c r="BR150" s="385"/>
      <c r="BS150" s="385"/>
      <c r="BT150" s="385"/>
      <c r="BU150" s="385"/>
      <c r="BV150" s="385"/>
      <c r="BW150" s="385"/>
      <c r="BX150" s="385"/>
      <c r="BY150" s="385"/>
      <c r="BZ150" s="385"/>
      <c r="CA150" s="386"/>
      <c r="CB150" s="327" t="s">
        <v>151</v>
      </c>
      <c r="CC150" s="328"/>
      <c r="CD150" s="328"/>
      <c r="CE150" s="328"/>
      <c r="CF150" s="328"/>
      <c r="CG150" s="328"/>
      <c r="CH150" s="328"/>
      <c r="CI150" s="328"/>
      <c r="CJ150" s="328"/>
      <c r="CK150" s="328"/>
      <c r="CL150" s="329"/>
      <c r="CM150" s="330" t="s">
        <v>32</v>
      </c>
      <c r="CN150" s="331"/>
      <c r="CO150" s="331"/>
      <c r="CP150" s="331"/>
      <c r="CQ150" s="331"/>
      <c r="CR150" s="331"/>
      <c r="CS150" s="331"/>
      <c r="CT150" s="331"/>
      <c r="CU150" s="331"/>
      <c r="CV150" s="331"/>
      <c r="CW150" s="331"/>
      <c r="CX150" s="331"/>
      <c r="CY150" s="331"/>
      <c r="CZ150" s="331"/>
      <c r="DA150" s="331"/>
      <c r="DB150" s="331"/>
      <c r="DC150" s="331"/>
      <c r="DD150" s="332"/>
      <c r="DE150" s="82">
        <v>0</v>
      </c>
      <c r="DF150" s="144" t="str">
        <f>IF(DE150&gt;=(DE151+DE153+DE154+DE155+DE156+DE157+DE158),"ВЕРНО","ЛОЖЬ")</f>
        <v>ВЕРНО</v>
      </c>
      <c r="DG150" s="143"/>
      <c r="DH150" s="50" t="s">
        <v>381</v>
      </c>
      <c r="DI150" s="65"/>
    </row>
    <row r="151" spans="1:113" ht="15">
      <c r="A151" s="320" t="s">
        <v>213</v>
      </c>
      <c r="B151" s="320"/>
      <c r="C151" s="320"/>
      <c r="D151" s="320"/>
      <c r="E151" s="320"/>
      <c r="F151" s="320"/>
      <c r="G151" s="320"/>
      <c r="H151" s="320"/>
      <c r="I151" s="320"/>
      <c r="J151" s="320"/>
      <c r="K151" s="320"/>
      <c r="L151" s="320"/>
      <c r="M151" s="320"/>
      <c r="N151" s="320"/>
      <c r="O151" s="320"/>
      <c r="P151" s="320"/>
      <c r="Q151" s="320"/>
      <c r="R151" s="320"/>
      <c r="S151" s="320"/>
      <c r="T151" s="320"/>
      <c r="U151" s="320"/>
      <c r="V151" s="320"/>
      <c r="W151" s="320"/>
      <c r="X151" s="320"/>
      <c r="Y151" s="320"/>
      <c r="Z151" s="320"/>
      <c r="AA151" s="320"/>
      <c r="AB151" s="320"/>
      <c r="AC151" s="320"/>
      <c r="AD151" s="320"/>
      <c r="AE151" s="320"/>
      <c r="AF151" s="320"/>
      <c r="AG151" s="320"/>
      <c r="AH151" s="320"/>
      <c r="AI151" s="320"/>
      <c r="AJ151" s="320"/>
      <c r="AK151" s="320"/>
      <c r="AL151" s="320"/>
      <c r="AM151" s="320"/>
      <c r="AN151" s="320"/>
      <c r="AO151" s="320"/>
      <c r="AP151" s="320"/>
      <c r="AQ151" s="320"/>
      <c r="AR151" s="320"/>
      <c r="AS151" s="320"/>
      <c r="AT151" s="320"/>
      <c r="AU151" s="320"/>
      <c r="AV151" s="320"/>
      <c r="AW151" s="320"/>
      <c r="AX151" s="320"/>
      <c r="AY151" s="320"/>
      <c r="AZ151" s="320"/>
      <c r="BA151" s="320"/>
      <c r="BB151" s="320"/>
      <c r="BC151" s="320"/>
      <c r="BD151" s="320"/>
      <c r="BE151" s="320"/>
      <c r="BF151" s="320"/>
      <c r="BG151" s="320"/>
      <c r="BH151" s="320"/>
      <c r="BI151" s="320"/>
      <c r="BJ151" s="320"/>
      <c r="BK151" s="320"/>
      <c r="BL151" s="320"/>
      <c r="BM151" s="320"/>
      <c r="BN151" s="320"/>
      <c r="BO151" s="320"/>
      <c r="BP151" s="320"/>
      <c r="BQ151" s="320"/>
      <c r="BR151" s="320"/>
      <c r="BS151" s="320"/>
      <c r="BT151" s="320"/>
      <c r="BU151" s="320"/>
      <c r="BV151" s="320"/>
      <c r="BW151" s="320"/>
      <c r="BX151" s="320"/>
      <c r="BY151" s="320"/>
      <c r="BZ151" s="320"/>
      <c r="CA151" s="320"/>
      <c r="CB151" s="287" t="s">
        <v>152</v>
      </c>
      <c r="CC151" s="288"/>
      <c r="CD151" s="288"/>
      <c r="CE151" s="288"/>
      <c r="CF151" s="288"/>
      <c r="CG151" s="288"/>
      <c r="CH151" s="288"/>
      <c r="CI151" s="288"/>
      <c r="CJ151" s="288"/>
      <c r="CK151" s="288"/>
      <c r="CL151" s="289"/>
      <c r="CM151" s="296" t="s">
        <v>32</v>
      </c>
      <c r="CN151" s="297"/>
      <c r="CO151" s="297"/>
      <c r="CP151" s="297"/>
      <c r="CQ151" s="297"/>
      <c r="CR151" s="297"/>
      <c r="CS151" s="297"/>
      <c r="CT151" s="297"/>
      <c r="CU151" s="297"/>
      <c r="CV151" s="297"/>
      <c r="CW151" s="297"/>
      <c r="CX151" s="297"/>
      <c r="CY151" s="297"/>
      <c r="CZ151" s="297"/>
      <c r="DA151" s="297"/>
      <c r="DB151" s="297"/>
      <c r="DC151" s="297"/>
      <c r="DD151" s="298"/>
      <c r="DE151" s="314">
        <v>0</v>
      </c>
      <c r="DF151" s="268"/>
      <c r="DG151" s="268"/>
      <c r="DH151" s="50"/>
      <c r="DI151" s="65"/>
    </row>
    <row r="152" spans="1:113" ht="15">
      <c r="A152" s="392" t="s">
        <v>214</v>
      </c>
      <c r="B152" s="393"/>
      <c r="C152" s="393"/>
      <c r="D152" s="393"/>
      <c r="E152" s="393"/>
      <c r="F152" s="393"/>
      <c r="G152" s="393"/>
      <c r="H152" s="393"/>
      <c r="I152" s="393"/>
      <c r="J152" s="393"/>
      <c r="K152" s="393"/>
      <c r="L152" s="393"/>
      <c r="M152" s="393"/>
      <c r="N152" s="393"/>
      <c r="O152" s="393"/>
      <c r="P152" s="393"/>
      <c r="Q152" s="393"/>
      <c r="R152" s="393"/>
      <c r="S152" s="393"/>
      <c r="T152" s="393"/>
      <c r="U152" s="393"/>
      <c r="V152" s="393"/>
      <c r="W152" s="393"/>
      <c r="X152" s="393"/>
      <c r="Y152" s="393"/>
      <c r="Z152" s="393"/>
      <c r="AA152" s="393"/>
      <c r="AB152" s="393"/>
      <c r="AC152" s="393"/>
      <c r="AD152" s="393"/>
      <c r="AE152" s="393"/>
      <c r="AF152" s="393"/>
      <c r="AG152" s="393"/>
      <c r="AH152" s="393"/>
      <c r="AI152" s="393"/>
      <c r="AJ152" s="393"/>
      <c r="AK152" s="393"/>
      <c r="AL152" s="393"/>
      <c r="AM152" s="393"/>
      <c r="AN152" s="393"/>
      <c r="AO152" s="393"/>
      <c r="AP152" s="393"/>
      <c r="AQ152" s="393"/>
      <c r="AR152" s="393"/>
      <c r="AS152" s="393"/>
      <c r="AT152" s="393"/>
      <c r="AU152" s="393"/>
      <c r="AV152" s="393"/>
      <c r="AW152" s="393"/>
      <c r="AX152" s="393"/>
      <c r="AY152" s="393"/>
      <c r="AZ152" s="393"/>
      <c r="BA152" s="393"/>
      <c r="BB152" s="393"/>
      <c r="BC152" s="393"/>
      <c r="BD152" s="393"/>
      <c r="BE152" s="393"/>
      <c r="BF152" s="393"/>
      <c r="BG152" s="393"/>
      <c r="BH152" s="393"/>
      <c r="BI152" s="393"/>
      <c r="BJ152" s="393"/>
      <c r="BK152" s="393"/>
      <c r="BL152" s="393"/>
      <c r="BM152" s="393"/>
      <c r="BN152" s="393"/>
      <c r="BO152" s="393"/>
      <c r="BP152" s="393"/>
      <c r="BQ152" s="393"/>
      <c r="BR152" s="393"/>
      <c r="BS152" s="393"/>
      <c r="BT152" s="393"/>
      <c r="BU152" s="393"/>
      <c r="BV152" s="393"/>
      <c r="BW152" s="393"/>
      <c r="BX152" s="393"/>
      <c r="BY152" s="393"/>
      <c r="BZ152" s="393"/>
      <c r="CA152" s="394"/>
      <c r="CB152" s="293"/>
      <c r="CC152" s="294"/>
      <c r="CD152" s="294"/>
      <c r="CE152" s="294"/>
      <c r="CF152" s="294"/>
      <c r="CG152" s="294"/>
      <c r="CH152" s="294"/>
      <c r="CI152" s="294"/>
      <c r="CJ152" s="294"/>
      <c r="CK152" s="294"/>
      <c r="CL152" s="295"/>
      <c r="CM152" s="302"/>
      <c r="CN152" s="303"/>
      <c r="CO152" s="303"/>
      <c r="CP152" s="303"/>
      <c r="CQ152" s="303"/>
      <c r="CR152" s="303"/>
      <c r="CS152" s="303"/>
      <c r="CT152" s="303"/>
      <c r="CU152" s="303"/>
      <c r="CV152" s="303"/>
      <c r="CW152" s="303"/>
      <c r="CX152" s="303"/>
      <c r="CY152" s="303"/>
      <c r="CZ152" s="303"/>
      <c r="DA152" s="303"/>
      <c r="DB152" s="303"/>
      <c r="DC152" s="303"/>
      <c r="DD152" s="304"/>
      <c r="DE152" s="315"/>
      <c r="DF152" s="269"/>
      <c r="DG152" s="269"/>
      <c r="DH152" s="50"/>
      <c r="DI152" s="65"/>
    </row>
    <row r="153" spans="1:113" ht="15">
      <c r="A153" s="387" t="s">
        <v>215</v>
      </c>
      <c r="B153" s="388"/>
      <c r="C153" s="388"/>
      <c r="D153" s="388"/>
      <c r="E153" s="388"/>
      <c r="F153" s="388"/>
      <c r="G153" s="388"/>
      <c r="H153" s="388"/>
      <c r="I153" s="388"/>
      <c r="J153" s="388"/>
      <c r="K153" s="388"/>
      <c r="L153" s="388"/>
      <c r="M153" s="388"/>
      <c r="N153" s="388"/>
      <c r="O153" s="388"/>
      <c r="P153" s="388"/>
      <c r="Q153" s="388"/>
      <c r="R153" s="388"/>
      <c r="S153" s="388"/>
      <c r="T153" s="388"/>
      <c r="U153" s="388"/>
      <c r="V153" s="388"/>
      <c r="W153" s="388"/>
      <c r="X153" s="388"/>
      <c r="Y153" s="388"/>
      <c r="Z153" s="388"/>
      <c r="AA153" s="388"/>
      <c r="AB153" s="388"/>
      <c r="AC153" s="388"/>
      <c r="AD153" s="388"/>
      <c r="AE153" s="388"/>
      <c r="AF153" s="388"/>
      <c r="AG153" s="388"/>
      <c r="AH153" s="388"/>
      <c r="AI153" s="388"/>
      <c r="AJ153" s="388"/>
      <c r="AK153" s="388"/>
      <c r="AL153" s="388"/>
      <c r="AM153" s="388"/>
      <c r="AN153" s="388"/>
      <c r="AO153" s="388"/>
      <c r="AP153" s="388"/>
      <c r="AQ153" s="388"/>
      <c r="AR153" s="388"/>
      <c r="AS153" s="388"/>
      <c r="AT153" s="388"/>
      <c r="AU153" s="388"/>
      <c r="AV153" s="388"/>
      <c r="AW153" s="388"/>
      <c r="AX153" s="388"/>
      <c r="AY153" s="388"/>
      <c r="AZ153" s="388"/>
      <c r="BA153" s="388"/>
      <c r="BB153" s="388"/>
      <c r="BC153" s="388"/>
      <c r="BD153" s="388"/>
      <c r="BE153" s="388"/>
      <c r="BF153" s="388"/>
      <c r="BG153" s="388"/>
      <c r="BH153" s="388"/>
      <c r="BI153" s="388"/>
      <c r="BJ153" s="388"/>
      <c r="BK153" s="388"/>
      <c r="BL153" s="388"/>
      <c r="BM153" s="388"/>
      <c r="BN153" s="388"/>
      <c r="BO153" s="388"/>
      <c r="BP153" s="388"/>
      <c r="BQ153" s="388"/>
      <c r="BR153" s="388"/>
      <c r="BS153" s="388"/>
      <c r="BT153" s="388"/>
      <c r="BU153" s="388"/>
      <c r="BV153" s="388"/>
      <c r="BW153" s="388"/>
      <c r="BX153" s="388"/>
      <c r="BY153" s="388"/>
      <c r="BZ153" s="388"/>
      <c r="CA153" s="389"/>
      <c r="CB153" s="327" t="s">
        <v>164</v>
      </c>
      <c r="CC153" s="328"/>
      <c r="CD153" s="328"/>
      <c r="CE153" s="328"/>
      <c r="CF153" s="328"/>
      <c r="CG153" s="328"/>
      <c r="CH153" s="328"/>
      <c r="CI153" s="328"/>
      <c r="CJ153" s="328"/>
      <c r="CK153" s="328"/>
      <c r="CL153" s="329"/>
      <c r="CM153" s="330" t="s">
        <v>32</v>
      </c>
      <c r="CN153" s="331"/>
      <c r="CO153" s="331"/>
      <c r="CP153" s="331"/>
      <c r="CQ153" s="331"/>
      <c r="CR153" s="331"/>
      <c r="CS153" s="331"/>
      <c r="CT153" s="331"/>
      <c r="CU153" s="331"/>
      <c r="CV153" s="331"/>
      <c r="CW153" s="331"/>
      <c r="CX153" s="331"/>
      <c r="CY153" s="331"/>
      <c r="CZ153" s="331"/>
      <c r="DA153" s="331"/>
      <c r="DB153" s="331"/>
      <c r="DC153" s="331"/>
      <c r="DD153" s="332"/>
      <c r="DE153" s="82">
        <v>0</v>
      </c>
      <c r="DF153" s="143"/>
      <c r="DG153" s="143"/>
      <c r="DH153" s="50"/>
      <c r="DI153" s="65"/>
    </row>
    <row r="154" spans="1:113" ht="15">
      <c r="A154" s="387" t="s">
        <v>216</v>
      </c>
      <c r="B154" s="388"/>
      <c r="C154" s="388"/>
      <c r="D154" s="388"/>
      <c r="E154" s="388"/>
      <c r="F154" s="388"/>
      <c r="G154" s="388"/>
      <c r="H154" s="388"/>
      <c r="I154" s="388"/>
      <c r="J154" s="388"/>
      <c r="K154" s="388"/>
      <c r="L154" s="388"/>
      <c r="M154" s="388"/>
      <c r="N154" s="388"/>
      <c r="O154" s="388"/>
      <c r="P154" s="388"/>
      <c r="Q154" s="388"/>
      <c r="R154" s="388"/>
      <c r="S154" s="388"/>
      <c r="T154" s="388"/>
      <c r="U154" s="388"/>
      <c r="V154" s="388"/>
      <c r="W154" s="388"/>
      <c r="X154" s="388"/>
      <c r="Y154" s="388"/>
      <c r="Z154" s="388"/>
      <c r="AA154" s="388"/>
      <c r="AB154" s="388"/>
      <c r="AC154" s="388"/>
      <c r="AD154" s="388"/>
      <c r="AE154" s="388"/>
      <c r="AF154" s="388"/>
      <c r="AG154" s="388"/>
      <c r="AH154" s="388"/>
      <c r="AI154" s="388"/>
      <c r="AJ154" s="388"/>
      <c r="AK154" s="388"/>
      <c r="AL154" s="388"/>
      <c r="AM154" s="388"/>
      <c r="AN154" s="388"/>
      <c r="AO154" s="388"/>
      <c r="AP154" s="388"/>
      <c r="AQ154" s="388"/>
      <c r="AR154" s="388"/>
      <c r="AS154" s="388"/>
      <c r="AT154" s="388"/>
      <c r="AU154" s="388"/>
      <c r="AV154" s="388"/>
      <c r="AW154" s="388"/>
      <c r="AX154" s="388"/>
      <c r="AY154" s="388"/>
      <c r="AZ154" s="388"/>
      <c r="BA154" s="388"/>
      <c r="BB154" s="388"/>
      <c r="BC154" s="388"/>
      <c r="BD154" s="388"/>
      <c r="BE154" s="388"/>
      <c r="BF154" s="388"/>
      <c r="BG154" s="388"/>
      <c r="BH154" s="388"/>
      <c r="BI154" s="388"/>
      <c r="BJ154" s="388"/>
      <c r="BK154" s="388"/>
      <c r="BL154" s="388"/>
      <c r="BM154" s="388"/>
      <c r="BN154" s="388"/>
      <c r="BO154" s="388"/>
      <c r="BP154" s="388"/>
      <c r="BQ154" s="388"/>
      <c r="BR154" s="388"/>
      <c r="BS154" s="388"/>
      <c r="BT154" s="388"/>
      <c r="BU154" s="388"/>
      <c r="BV154" s="388"/>
      <c r="BW154" s="388"/>
      <c r="BX154" s="388"/>
      <c r="BY154" s="388"/>
      <c r="BZ154" s="388"/>
      <c r="CA154" s="389"/>
      <c r="CB154" s="327" t="s">
        <v>224</v>
      </c>
      <c r="CC154" s="328"/>
      <c r="CD154" s="328"/>
      <c r="CE154" s="328"/>
      <c r="CF154" s="328"/>
      <c r="CG154" s="328"/>
      <c r="CH154" s="328"/>
      <c r="CI154" s="328"/>
      <c r="CJ154" s="328"/>
      <c r="CK154" s="328"/>
      <c r="CL154" s="329"/>
      <c r="CM154" s="330" t="s">
        <v>32</v>
      </c>
      <c r="CN154" s="331"/>
      <c r="CO154" s="331"/>
      <c r="CP154" s="331"/>
      <c r="CQ154" s="331"/>
      <c r="CR154" s="331"/>
      <c r="CS154" s="331"/>
      <c r="CT154" s="331"/>
      <c r="CU154" s="331"/>
      <c r="CV154" s="331"/>
      <c r="CW154" s="331"/>
      <c r="CX154" s="331"/>
      <c r="CY154" s="331"/>
      <c r="CZ154" s="331"/>
      <c r="DA154" s="331"/>
      <c r="DB154" s="331"/>
      <c r="DC154" s="331"/>
      <c r="DD154" s="332"/>
      <c r="DE154" s="82">
        <v>0</v>
      </c>
      <c r="DF154" s="143"/>
      <c r="DG154" s="143"/>
      <c r="DH154" s="50"/>
      <c r="DI154" s="65"/>
    </row>
    <row r="155" spans="1:113" ht="15">
      <c r="A155" s="387" t="s">
        <v>217</v>
      </c>
      <c r="B155" s="388"/>
      <c r="C155" s="388"/>
      <c r="D155" s="388"/>
      <c r="E155" s="388"/>
      <c r="F155" s="388"/>
      <c r="G155" s="388"/>
      <c r="H155" s="388"/>
      <c r="I155" s="388"/>
      <c r="J155" s="388"/>
      <c r="K155" s="388"/>
      <c r="L155" s="388"/>
      <c r="M155" s="388"/>
      <c r="N155" s="388"/>
      <c r="O155" s="388"/>
      <c r="P155" s="388"/>
      <c r="Q155" s="388"/>
      <c r="R155" s="388"/>
      <c r="S155" s="388"/>
      <c r="T155" s="388"/>
      <c r="U155" s="388"/>
      <c r="V155" s="388"/>
      <c r="W155" s="388"/>
      <c r="X155" s="388"/>
      <c r="Y155" s="388"/>
      <c r="Z155" s="388"/>
      <c r="AA155" s="388"/>
      <c r="AB155" s="388"/>
      <c r="AC155" s="388"/>
      <c r="AD155" s="388"/>
      <c r="AE155" s="388"/>
      <c r="AF155" s="388"/>
      <c r="AG155" s="388"/>
      <c r="AH155" s="388"/>
      <c r="AI155" s="388"/>
      <c r="AJ155" s="388"/>
      <c r="AK155" s="388"/>
      <c r="AL155" s="388"/>
      <c r="AM155" s="388"/>
      <c r="AN155" s="388"/>
      <c r="AO155" s="388"/>
      <c r="AP155" s="388"/>
      <c r="AQ155" s="388"/>
      <c r="AR155" s="388"/>
      <c r="AS155" s="388"/>
      <c r="AT155" s="388"/>
      <c r="AU155" s="388"/>
      <c r="AV155" s="388"/>
      <c r="AW155" s="388"/>
      <c r="AX155" s="388"/>
      <c r="AY155" s="388"/>
      <c r="AZ155" s="388"/>
      <c r="BA155" s="388"/>
      <c r="BB155" s="388"/>
      <c r="BC155" s="388"/>
      <c r="BD155" s="388"/>
      <c r="BE155" s="388"/>
      <c r="BF155" s="388"/>
      <c r="BG155" s="388"/>
      <c r="BH155" s="388"/>
      <c r="BI155" s="388"/>
      <c r="BJ155" s="388"/>
      <c r="BK155" s="388"/>
      <c r="BL155" s="388"/>
      <c r="BM155" s="388"/>
      <c r="BN155" s="388"/>
      <c r="BO155" s="388"/>
      <c r="BP155" s="388"/>
      <c r="BQ155" s="388"/>
      <c r="BR155" s="388"/>
      <c r="BS155" s="388"/>
      <c r="BT155" s="388"/>
      <c r="BU155" s="388"/>
      <c r="BV155" s="388"/>
      <c r="BW155" s="388"/>
      <c r="BX155" s="388"/>
      <c r="BY155" s="388"/>
      <c r="BZ155" s="388"/>
      <c r="CA155" s="389"/>
      <c r="CB155" s="327" t="s">
        <v>225</v>
      </c>
      <c r="CC155" s="328"/>
      <c r="CD155" s="328"/>
      <c r="CE155" s="328"/>
      <c r="CF155" s="328"/>
      <c r="CG155" s="328"/>
      <c r="CH155" s="328"/>
      <c r="CI155" s="328"/>
      <c r="CJ155" s="328"/>
      <c r="CK155" s="328"/>
      <c r="CL155" s="329"/>
      <c r="CM155" s="330" t="s">
        <v>32</v>
      </c>
      <c r="CN155" s="331"/>
      <c r="CO155" s="331"/>
      <c r="CP155" s="331"/>
      <c r="CQ155" s="331"/>
      <c r="CR155" s="331"/>
      <c r="CS155" s="331"/>
      <c r="CT155" s="331"/>
      <c r="CU155" s="331"/>
      <c r="CV155" s="331"/>
      <c r="CW155" s="331"/>
      <c r="CX155" s="331"/>
      <c r="CY155" s="331"/>
      <c r="CZ155" s="331"/>
      <c r="DA155" s="331"/>
      <c r="DB155" s="331"/>
      <c r="DC155" s="331"/>
      <c r="DD155" s="332"/>
      <c r="DE155" s="82">
        <v>0</v>
      </c>
      <c r="DF155" s="143"/>
      <c r="DG155" s="143"/>
      <c r="DH155" s="50"/>
      <c r="DI155" s="65"/>
    </row>
    <row r="156" spans="1:113" ht="15">
      <c r="A156" s="387" t="s">
        <v>218</v>
      </c>
      <c r="B156" s="388"/>
      <c r="C156" s="388"/>
      <c r="D156" s="388"/>
      <c r="E156" s="388"/>
      <c r="F156" s="388"/>
      <c r="G156" s="388"/>
      <c r="H156" s="388"/>
      <c r="I156" s="388"/>
      <c r="J156" s="388"/>
      <c r="K156" s="388"/>
      <c r="L156" s="388"/>
      <c r="M156" s="388"/>
      <c r="N156" s="388"/>
      <c r="O156" s="388"/>
      <c r="P156" s="388"/>
      <c r="Q156" s="388"/>
      <c r="R156" s="388"/>
      <c r="S156" s="388"/>
      <c r="T156" s="388"/>
      <c r="U156" s="388"/>
      <c r="V156" s="388"/>
      <c r="W156" s="388"/>
      <c r="X156" s="388"/>
      <c r="Y156" s="388"/>
      <c r="Z156" s="388"/>
      <c r="AA156" s="388"/>
      <c r="AB156" s="388"/>
      <c r="AC156" s="388"/>
      <c r="AD156" s="388"/>
      <c r="AE156" s="388"/>
      <c r="AF156" s="388"/>
      <c r="AG156" s="388"/>
      <c r="AH156" s="388"/>
      <c r="AI156" s="388"/>
      <c r="AJ156" s="388"/>
      <c r="AK156" s="388"/>
      <c r="AL156" s="388"/>
      <c r="AM156" s="388"/>
      <c r="AN156" s="388"/>
      <c r="AO156" s="388"/>
      <c r="AP156" s="388"/>
      <c r="AQ156" s="388"/>
      <c r="AR156" s="388"/>
      <c r="AS156" s="388"/>
      <c r="AT156" s="388"/>
      <c r="AU156" s="388"/>
      <c r="AV156" s="388"/>
      <c r="AW156" s="388"/>
      <c r="AX156" s="388"/>
      <c r="AY156" s="388"/>
      <c r="AZ156" s="388"/>
      <c r="BA156" s="388"/>
      <c r="BB156" s="388"/>
      <c r="BC156" s="388"/>
      <c r="BD156" s="388"/>
      <c r="BE156" s="388"/>
      <c r="BF156" s="388"/>
      <c r="BG156" s="388"/>
      <c r="BH156" s="388"/>
      <c r="BI156" s="388"/>
      <c r="BJ156" s="388"/>
      <c r="BK156" s="388"/>
      <c r="BL156" s="388"/>
      <c r="BM156" s="388"/>
      <c r="BN156" s="388"/>
      <c r="BO156" s="388"/>
      <c r="BP156" s="388"/>
      <c r="BQ156" s="388"/>
      <c r="BR156" s="388"/>
      <c r="BS156" s="388"/>
      <c r="BT156" s="388"/>
      <c r="BU156" s="388"/>
      <c r="BV156" s="388"/>
      <c r="BW156" s="388"/>
      <c r="BX156" s="388"/>
      <c r="BY156" s="388"/>
      <c r="BZ156" s="388"/>
      <c r="CA156" s="389"/>
      <c r="CB156" s="327" t="s">
        <v>226</v>
      </c>
      <c r="CC156" s="328"/>
      <c r="CD156" s="328"/>
      <c r="CE156" s="328"/>
      <c r="CF156" s="328"/>
      <c r="CG156" s="328"/>
      <c r="CH156" s="328"/>
      <c r="CI156" s="328"/>
      <c r="CJ156" s="328"/>
      <c r="CK156" s="328"/>
      <c r="CL156" s="329"/>
      <c r="CM156" s="330" t="s">
        <v>32</v>
      </c>
      <c r="CN156" s="331"/>
      <c r="CO156" s="331"/>
      <c r="CP156" s="331"/>
      <c r="CQ156" s="331"/>
      <c r="CR156" s="331"/>
      <c r="CS156" s="331"/>
      <c r="CT156" s="331"/>
      <c r="CU156" s="331"/>
      <c r="CV156" s="331"/>
      <c r="CW156" s="331"/>
      <c r="CX156" s="331"/>
      <c r="CY156" s="331"/>
      <c r="CZ156" s="331"/>
      <c r="DA156" s="331"/>
      <c r="DB156" s="331"/>
      <c r="DC156" s="331"/>
      <c r="DD156" s="332"/>
      <c r="DE156" s="82">
        <v>0</v>
      </c>
      <c r="DF156" s="143"/>
      <c r="DG156" s="143"/>
      <c r="DH156" s="50"/>
      <c r="DI156" s="65"/>
    </row>
    <row r="157" spans="1:113" ht="15">
      <c r="A157" s="387" t="s">
        <v>219</v>
      </c>
      <c r="B157" s="388"/>
      <c r="C157" s="388"/>
      <c r="D157" s="388"/>
      <c r="E157" s="388"/>
      <c r="F157" s="388"/>
      <c r="G157" s="388"/>
      <c r="H157" s="388"/>
      <c r="I157" s="388"/>
      <c r="J157" s="388"/>
      <c r="K157" s="388"/>
      <c r="L157" s="388"/>
      <c r="M157" s="388"/>
      <c r="N157" s="388"/>
      <c r="O157" s="388"/>
      <c r="P157" s="388"/>
      <c r="Q157" s="388"/>
      <c r="R157" s="388"/>
      <c r="S157" s="388"/>
      <c r="T157" s="388"/>
      <c r="U157" s="388"/>
      <c r="V157" s="388"/>
      <c r="W157" s="388"/>
      <c r="X157" s="388"/>
      <c r="Y157" s="388"/>
      <c r="Z157" s="388"/>
      <c r="AA157" s="388"/>
      <c r="AB157" s="388"/>
      <c r="AC157" s="388"/>
      <c r="AD157" s="388"/>
      <c r="AE157" s="388"/>
      <c r="AF157" s="388"/>
      <c r="AG157" s="388"/>
      <c r="AH157" s="388"/>
      <c r="AI157" s="388"/>
      <c r="AJ157" s="388"/>
      <c r="AK157" s="388"/>
      <c r="AL157" s="388"/>
      <c r="AM157" s="388"/>
      <c r="AN157" s="388"/>
      <c r="AO157" s="388"/>
      <c r="AP157" s="388"/>
      <c r="AQ157" s="388"/>
      <c r="AR157" s="388"/>
      <c r="AS157" s="388"/>
      <c r="AT157" s="388"/>
      <c r="AU157" s="388"/>
      <c r="AV157" s="388"/>
      <c r="AW157" s="388"/>
      <c r="AX157" s="388"/>
      <c r="AY157" s="388"/>
      <c r="AZ157" s="388"/>
      <c r="BA157" s="388"/>
      <c r="BB157" s="388"/>
      <c r="BC157" s="388"/>
      <c r="BD157" s="388"/>
      <c r="BE157" s="388"/>
      <c r="BF157" s="388"/>
      <c r="BG157" s="388"/>
      <c r="BH157" s="388"/>
      <c r="BI157" s="388"/>
      <c r="BJ157" s="388"/>
      <c r="BK157" s="388"/>
      <c r="BL157" s="388"/>
      <c r="BM157" s="388"/>
      <c r="BN157" s="388"/>
      <c r="BO157" s="388"/>
      <c r="BP157" s="388"/>
      <c r="BQ157" s="388"/>
      <c r="BR157" s="388"/>
      <c r="BS157" s="388"/>
      <c r="BT157" s="388"/>
      <c r="BU157" s="388"/>
      <c r="BV157" s="388"/>
      <c r="BW157" s="388"/>
      <c r="BX157" s="388"/>
      <c r="BY157" s="388"/>
      <c r="BZ157" s="388"/>
      <c r="CA157" s="389"/>
      <c r="CB157" s="327" t="s">
        <v>227</v>
      </c>
      <c r="CC157" s="328"/>
      <c r="CD157" s="328"/>
      <c r="CE157" s="328"/>
      <c r="CF157" s="328"/>
      <c r="CG157" s="328"/>
      <c r="CH157" s="328"/>
      <c r="CI157" s="328"/>
      <c r="CJ157" s="328"/>
      <c r="CK157" s="328"/>
      <c r="CL157" s="329"/>
      <c r="CM157" s="330" t="s">
        <v>32</v>
      </c>
      <c r="CN157" s="331"/>
      <c r="CO157" s="331"/>
      <c r="CP157" s="331"/>
      <c r="CQ157" s="331"/>
      <c r="CR157" s="331"/>
      <c r="CS157" s="331"/>
      <c r="CT157" s="331"/>
      <c r="CU157" s="331"/>
      <c r="CV157" s="331"/>
      <c r="CW157" s="331"/>
      <c r="CX157" s="331"/>
      <c r="CY157" s="331"/>
      <c r="CZ157" s="331"/>
      <c r="DA157" s="331"/>
      <c r="DB157" s="331"/>
      <c r="DC157" s="331"/>
      <c r="DD157" s="332"/>
      <c r="DE157" s="82">
        <v>0</v>
      </c>
      <c r="DF157" s="143"/>
      <c r="DG157" s="143"/>
      <c r="DH157" s="50"/>
      <c r="DI157" s="65"/>
    </row>
    <row r="158" spans="1:113" ht="15">
      <c r="A158" s="387" t="s">
        <v>220</v>
      </c>
      <c r="B158" s="388"/>
      <c r="C158" s="388"/>
      <c r="D158" s="388"/>
      <c r="E158" s="388"/>
      <c r="F158" s="388"/>
      <c r="G158" s="388"/>
      <c r="H158" s="388"/>
      <c r="I158" s="388"/>
      <c r="J158" s="388"/>
      <c r="K158" s="388"/>
      <c r="L158" s="388"/>
      <c r="M158" s="388"/>
      <c r="N158" s="388"/>
      <c r="O158" s="388"/>
      <c r="P158" s="388"/>
      <c r="Q158" s="388"/>
      <c r="R158" s="388"/>
      <c r="S158" s="388"/>
      <c r="T158" s="388"/>
      <c r="U158" s="388"/>
      <c r="V158" s="388"/>
      <c r="W158" s="388"/>
      <c r="X158" s="388"/>
      <c r="Y158" s="388"/>
      <c r="Z158" s="388"/>
      <c r="AA158" s="388"/>
      <c r="AB158" s="388"/>
      <c r="AC158" s="388"/>
      <c r="AD158" s="388"/>
      <c r="AE158" s="388"/>
      <c r="AF158" s="388"/>
      <c r="AG158" s="388"/>
      <c r="AH158" s="388"/>
      <c r="AI158" s="388"/>
      <c r="AJ158" s="388"/>
      <c r="AK158" s="388"/>
      <c r="AL158" s="388"/>
      <c r="AM158" s="388"/>
      <c r="AN158" s="388"/>
      <c r="AO158" s="388"/>
      <c r="AP158" s="388"/>
      <c r="AQ158" s="388"/>
      <c r="AR158" s="388"/>
      <c r="AS158" s="388"/>
      <c r="AT158" s="388"/>
      <c r="AU158" s="388"/>
      <c r="AV158" s="388"/>
      <c r="AW158" s="388"/>
      <c r="AX158" s="388"/>
      <c r="AY158" s="388"/>
      <c r="AZ158" s="388"/>
      <c r="BA158" s="388"/>
      <c r="BB158" s="388"/>
      <c r="BC158" s="388"/>
      <c r="BD158" s="388"/>
      <c r="BE158" s="388"/>
      <c r="BF158" s="388"/>
      <c r="BG158" s="388"/>
      <c r="BH158" s="388"/>
      <c r="BI158" s="388"/>
      <c r="BJ158" s="388"/>
      <c r="BK158" s="388"/>
      <c r="BL158" s="388"/>
      <c r="BM158" s="388"/>
      <c r="BN158" s="388"/>
      <c r="BO158" s="388"/>
      <c r="BP158" s="388"/>
      <c r="BQ158" s="388"/>
      <c r="BR158" s="388"/>
      <c r="BS158" s="388"/>
      <c r="BT158" s="388"/>
      <c r="BU158" s="388"/>
      <c r="BV158" s="388"/>
      <c r="BW158" s="388"/>
      <c r="BX158" s="388"/>
      <c r="BY158" s="388"/>
      <c r="BZ158" s="388"/>
      <c r="CA158" s="389"/>
      <c r="CB158" s="327" t="s">
        <v>228</v>
      </c>
      <c r="CC158" s="328"/>
      <c r="CD158" s="328"/>
      <c r="CE158" s="328"/>
      <c r="CF158" s="328"/>
      <c r="CG158" s="328"/>
      <c r="CH158" s="328"/>
      <c r="CI158" s="328"/>
      <c r="CJ158" s="328"/>
      <c r="CK158" s="328"/>
      <c r="CL158" s="329"/>
      <c r="CM158" s="330" t="s">
        <v>32</v>
      </c>
      <c r="CN158" s="331"/>
      <c r="CO158" s="331"/>
      <c r="CP158" s="331"/>
      <c r="CQ158" s="331"/>
      <c r="CR158" s="331"/>
      <c r="CS158" s="331"/>
      <c r="CT158" s="331"/>
      <c r="CU158" s="331"/>
      <c r="CV158" s="331"/>
      <c r="CW158" s="331"/>
      <c r="CX158" s="331"/>
      <c r="CY158" s="331"/>
      <c r="CZ158" s="331"/>
      <c r="DA158" s="331"/>
      <c r="DB158" s="331"/>
      <c r="DC158" s="331"/>
      <c r="DD158" s="332"/>
      <c r="DE158" s="82">
        <v>0</v>
      </c>
      <c r="DF158" s="143"/>
      <c r="DG158" s="143"/>
      <c r="DH158" s="50"/>
      <c r="DI158" s="65"/>
    </row>
    <row r="159" spans="1:113" ht="30">
      <c r="A159" s="324" t="s">
        <v>237</v>
      </c>
      <c r="B159" s="325"/>
      <c r="C159" s="325"/>
      <c r="D159" s="325"/>
      <c r="E159" s="325"/>
      <c r="F159" s="325"/>
      <c r="G159" s="325"/>
      <c r="H159" s="325"/>
      <c r="I159" s="325"/>
      <c r="J159" s="325"/>
      <c r="K159" s="325"/>
      <c r="L159" s="325"/>
      <c r="M159" s="325"/>
      <c r="N159" s="325"/>
      <c r="O159" s="325"/>
      <c r="P159" s="325"/>
      <c r="Q159" s="325"/>
      <c r="R159" s="325"/>
      <c r="S159" s="325"/>
      <c r="T159" s="325"/>
      <c r="U159" s="325"/>
      <c r="V159" s="325"/>
      <c r="W159" s="325"/>
      <c r="X159" s="325"/>
      <c r="Y159" s="325"/>
      <c r="Z159" s="325"/>
      <c r="AA159" s="325"/>
      <c r="AB159" s="325"/>
      <c r="AC159" s="325"/>
      <c r="AD159" s="325"/>
      <c r="AE159" s="325"/>
      <c r="AF159" s="325"/>
      <c r="AG159" s="325"/>
      <c r="AH159" s="325"/>
      <c r="AI159" s="325"/>
      <c r="AJ159" s="325"/>
      <c r="AK159" s="325"/>
      <c r="AL159" s="325"/>
      <c r="AM159" s="325"/>
      <c r="AN159" s="325"/>
      <c r="AO159" s="325"/>
      <c r="AP159" s="325"/>
      <c r="AQ159" s="325"/>
      <c r="AR159" s="325"/>
      <c r="AS159" s="325"/>
      <c r="AT159" s="325"/>
      <c r="AU159" s="325"/>
      <c r="AV159" s="325"/>
      <c r="AW159" s="325"/>
      <c r="AX159" s="325"/>
      <c r="AY159" s="325"/>
      <c r="AZ159" s="325"/>
      <c r="BA159" s="325"/>
      <c r="BB159" s="325"/>
      <c r="BC159" s="325"/>
      <c r="BD159" s="325"/>
      <c r="BE159" s="325"/>
      <c r="BF159" s="325"/>
      <c r="BG159" s="325"/>
      <c r="BH159" s="325"/>
      <c r="BI159" s="325"/>
      <c r="BJ159" s="325"/>
      <c r="BK159" s="325"/>
      <c r="BL159" s="325"/>
      <c r="BM159" s="325"/>
      <c r="BN159" s="325"/>
      <c r="BO159" s="325"/>
      <c r="BP159" s="325"/>
      <c r="BQ159" s="325"/>
      <c r="BR159" s="325"/>
      <c r="BS159" s="325"/>
      <c r="BT159" s="325"/>
      <c r="BU159" s="325"/>
      <c r="BV159" s="325"/>
      <c r="BW159" s="325"/>
      <c r="BX159" s="325"/>
      <c r="BY159" s="325"/>
      <c r="BZ159" s="325"/>
      <c r="CA159" s="326"/>
      <c r="CB159" s="327" t="s">
        <v>229</v>
      </c>
      <c r="CC159" s="328"/>
      <c r="CD159" s="328"/>
      <c r="CE159" s="328"/>
      <c r="CF159" s="328"/>
      <c r="CG159" s="328"/>
      <c r="CH159" s="328"/>
      <c r="CI159" s="328"/>
      <c r="CJ159" s="328"/>
      <c r="CK159" s="328"/>
      <c r="CL159" s="329"/>
      <c r="CM159" s="330" t="s">
        <v>223</v>
      </c>
      <c r="CN159" s="331"/>
      <c r="CO159" s="331"/>
      <c r="CP159" s="331"/>
      <c r="CQ159" s="331"/>
      <c r="CR159" s="331"/>
      <c r="CS159" s="331"/>
      <c r="CT159" s="331"/>
      <c r="CU159" s="331"/>
      <c r="CV159" s="331"/>
      <c r="CW159" s="331"/>
      <c r="CX159" s="331"/>
      <c r="CY159" s="331"/>
      <c r="CZ159" s="331"/>
      <c r="DA159" s="331"/>
      <c r="DB159" s="331"/>
      <c r="DC159" s="331"/>
      <c r="DD159" s="332"/>
      <c r="DE159" s="95">
        <v>0</v>
      </c>
      <c r="DF159" s="144" t="str">
        <f>IF(DE159&gt;=(DE160+DE162+DE163+DE164+DE165+DE166+DE167),"ВЕРНО","ЛОЖЬ")</f>
        <v>ВЕРНО</v>
      </c>
      <c r="DG159" s="143"/>
      <c r="DH159" s="50" t="s">
        <v>382</v>
      </c>
      <c r="DI159" s="65"/>
    </row>
    <row r="160" spans="1:113" ht="15">
      <c r="A160" s="320" t="s">
        <v>213</v>
      </c>
      <c r="B160" s="320"/>
      <c r="C160" s="320"/>
      <c r="D160" s="320"/>
      <c r="E160" s="320"/>
      <c r="F160" s="320"/>
      <c r="G160" s="320"/>
      <c r="H160" s="320"/>
      <c r="I160" s="320"/>
      <c r="J160" s="320"/>
      <c r="K160" s="320"/>
      <c r="L160" s="320"/>
      <c r="M160" s="320"/>
      <c r="N160" s="320"/>
      <c r="O160" s="320"/>
      <c r="P160" s="320"/>
      <c r="Q160" s="320"/>
      <c r="R160" s="320"/>
      <c r="S160" s="320"/>
      <c r="T160" s="320"/>
      <c r="U160" s="320"/>
      <c r="V160" s="320"/>
      <c r="W160" s="320"/>
      <c r="X160" s="320"/>
      <c r="Y160" s="320"/>
      <c r="Z160" s="320"/>
      <c r="AA160" s="320"/>
      <c r="AB160" s="320"/>
      <c r="AC160" s="320"/>
      <c r="AD160" s="320"/>
      <c r="AE160" s="320"/>
      <c r="AF160" s="320"/>
      <c r="AG160" s="320"/>
      <c r="AH160" s="320"/>
      <c r="AI160" s="320"/>
      <c r="AJ160" s="320"/>
      <c r="AK160" s="320"/>
      <c r="AL160" s="320"/>
      <c r="AM160" s="320"/>
      <c r="AN160" s="320"/>
      <c r="AO160" s="320"/>
      <c r="AP160" s="320"/>
      <c r="AQ160" s="320"/>
      <c r="AR160" s="320"/>
      <c r="AS160" s="320"/>
      <c r="AT160" s="320"/>
      <c r="AU160" s="320"/>
      <c r="AV160" s="320"/>
      <c r="AW160" s="320"/>
      <c r="AX160" s="320"/>
      <c r="AY160" s="320"/>
      <c r="AZ160" s="320"/>
      <c r="BA160" s="320"/>
      <c r="BB160" s="320"/>
      <c r="BC160" s="320"/>
      <c r="BD160" s="320"/>
      <c r="BE160" s="320"/>
      <c r="BF160" s="320"/>
      <c r="BG160" s="320"/>
      <c r="BH160" s="320"/>
      <c r="BI160" s="320"/>
      <c r="BJ160" s="320"/>
      <c r="BK160" s="320"/>
      <c r="BL160" s="320"/>
      <c r="BM160" s="320"/>
      <c r="BN160" s="320"/>
      <c r="BO160" s="320"/>
      <c r="BP160" s="320"/>
      <c r="BQ160" s="320"/>
      <c r="BR160" s="320"/>
      <c r="BS160" s="320"/>
      <c r="BT160" s="320"/>
      <c r="BU160" s="320"/>
      <c r="BV160" s="320"/>
      <c r="BW160" s="320"/>
      <c r="BX160" s="320"/>
      <c r="BY160" s="320"/>
      <c r="BZ160" s="320"/>
      <c r="CA160" s="320"/>
      <c r="CB160" s="287" t="s">
        <v>230</v>
      </c>
      <c r="CC160" s="288"/>
      <c r="CD160" s="288"/>
      <c r="CE160" s="288"/>
      <c r="CF160" s="288"/>
      <c r="CG160" s="288"/>
      <c r="CH160" s="288"/>
      <c r="CI160" s="288"/>
      <c r="CJ160" s="288"/>
      <c r="CK160" s="288"/>
      <c r="CL160" s="289"/>
      <c r="CM160" s="296" t="s">
        <v>223</v>
      </c>
      <c r="CN160" s="297"/>
      <c r="CO160" s="297"/>
      <c r="CP160" s="297"/>
      <c r="CQ160" s="297"/>
      <c r="CR160" s="297"/>
      <c r="CS160" s="297"/>
      <c r="CT160" s="297"/>
      <c r="CU160" s="297"/>
      <c r="CV160" s="297"/>
      <c r="CW160" s="297"/>
      <c r="CX160" s="297"/>
      <c r="CY160" s="297"/>
      <c r="CZ160" s="297"/>
      <c r="DA160" s="297"/>
      <c r="DB160" s="297"/>
      <c r="DC160" s="297"/>
      <c r="DD160" s="298"/>
      <c r="DE160" s="318">
        <v>0</v>
      </c>
      <c r="DF160" s="268"/>
      <c r="DG160" s="268"/>
      <c r="DH160" s="50"/>
      <c r="DI160" s="65"/>
    </row>
    <row r="161" spans="1:113" ht="15">
      <c r="A161" s="391" t="s">
        <v>214</v>
      </c>
      <c r="B161" s="391"/>
      <c r="C161" s="391"/>
      <c r="D161" s="391"/>
      <c r="E161" s="391"/>
      <c r="F161" s="391"/>
      <c r="G161" s="391"/>
      <c r="H161" s="391"/>
      <c r="I161" s="391"/>
      <c r="J161" s="391"/>
      <c r="K161" s="391"/>
      <c r="L161" s="391"/>
      <c r="M161" s="391"/>
      <c r="N161" s="391"/>
      <c r="O161" s="391"/>
      <c r="P161" s="391"/>
      <c r="Q161" s="391"/>
      <c r="R161" s="391"/>
      <c r="S161" s="391"/>
      <c r="T161" s="391"/>
      <c r="U161" s="391"/>
      <c r="V161" s="391"/>
      <c r="W161" s="391"/>
      <c r="X161" s="391"/>
      <c r="Y161" s="391"/>
      <c r="Z161" s="391"/>
      <c r="AA161" s="391"/>
      <c r="AB161" s="391"/>
      <c r="AC161" s="391"/>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1"/>
      <c r="AY161" s="391"/>
      <c r="AZ161" s="391"/>
      <c r="BA161" s="391"/>
      <c r="BB161" s="391"/>
      <c r="BC161" s="391"/>
      <c r="BD161" s="391"/>
      <c r="BE161" s="391"/>
      <c r="BF161" s="391"/>
      <c r="BG161" s="391"/>
      <c r="BH161" s="391"/>
      <c r="BI161" s="391"/>
      <c r="BJ161" s="391"/>
      <c r="BK161" s="391"/>
      <c r="BL161" s="391"/>
      <c r="BM161" s="391"/>
      <c r="BN161" s="391"/>
      <c r="BO161" s="391"/>
      <c r="BP161" s="391"/>
      <c r="BQ161" s="391"/>
      <c r="BR161" s="391"/>
      <c r="BS161" s="391"/>
      <c r="BT161" s="391"/>
      <c r="BU161" s="391"/>
      <c r="BV161" s="391"/>
      <c r="BW161" s="391"/>
      <c r="BX161" s="391"/>
      <c r="BY161" s="391"/>
      <c r="BZ161" s="391"/>
      <c r="CA161" s="391"/>
      <c r="CB161" s="293"/>
      <c r="CC161" s="294"/>
      <c r="CD161" s="294"/>
      <c r="CE161" s="294"/>
      <c r="CF161" s="294"/>
      <c r="CG161" s="294"/>
      <c r="CH161" s="294"/>
      <c r="CI161" s="294"/>
      <c r="CJ161" s="294"/>
      <c r="CK161" s="294"/>
      <c r="CL161" s="295"/>
      <c r="CM161" s="302"/>
      <c r="CN161" s="303"/>
      <c r="CO161" s="303"/>
      <c r="CP161" s="303"/>
      <c r="CQ161" s="303"/>
      <c r="CR161" s="303"/>
      <c r="CS161" s="303"/>
      <c r="CT161" s="303"/>
      <c r="CU161" s="303"/>
      <c r="CV161" s="303"/>
      <c r="CW161" s="303"/>
      <c r="CX161" s="303"/>
      <c r="CY161" s="303"/>
      <c r="CZ161" s="303"/>
      <c r="DA161" s="303"/>
      <c r="DB161" s="303"/>
      <c r="DC161" s="303"/>
      <c r="DD161" s="304"/>
      <c r="DE161" s="319"/>
      <c r="DF161" s="269"/>
      <c r="DG161" s="269"/>
      <c r="DH161" s="50"/>
      <c r="DI161" s="65"/>
    </row>
    <row r="162" spans="1:113" ht="15">
      <c r="A162" s="390" t="s">
        <v>215</v>
      </c>
      <c r="B162" s="390"/>
      <c r="C162" s="390"/>
      <c r="D162" s="390"/>
      <c r="E162" s="390"/>
      <c r="F162" s="390"/>
      <c r="G162" s="390"/>
      <c r="H162" s="390"/>
      <c r="I162" s="390"/>
      <c r="J162" s="390"/>
      <c r="K162" s="390"/>
      <c r="L162" s="390"/>
      <c r="M162" s="390"/>
      <c r="N162" s="390"/>
      <c r="O162" s="390"/>
      <c r="P162" s="390"/>
      <c r="Q162" s="390"/>
      <c r="R162" s="390"/>
      <c r="S162" s="390"/>
      <c r="T162" s="390"/>
      <c r="U162" s="390"/>
      <c r="V162" s="390"/>
      <c r="W162" s="390"/>
      <c r="X162" s="390"/>
      <c r="Y162" s="390"/>
      <c r="Z162" s="390"/>
      <c r="AA162" s="390"/>
      <c r="AB162" s="390"/>
      <c r="AC162" s="390"/>
      <c r="AD162" s="390"/>
      <c r="AE162" s="390"/>
      <c r="AF162" s="390"/>
      <c r="AG162" s="390"/>
      <c r="AH162" s="390"/>
      <c r="AI162" s="390"/>
      <c r="AJ162" s="390"/>
      <c r="AK162" s="390"/>
      <c r="AL162" s="390"/>
      <c r="AM162" s="390"/>
      <c r="AN162" s="390"/>
      <c r="AO162" s="390"/>
      <c r="AP162" s="390"/>
      <c r="AQ162" s="390"/>
      <c r="AR162" s="390"/>
      <c r="AS162" s="390"/>
      <c r="AT162" s="390"/>
      <c r="AU162" s="390"/>
      <c r="AV162" s="390"/>
      <c r="AW162" s="390"/>
      <c r="AX162" s="390"/>
      <c r="AY162" s="390"/>
      <c r="AZ162" s="390"/>
      <c r="BA162" s="390"/>
      <c r="BB162" s="390"/>
      <c r="BC162" s="390"/>
      <c r="BD162" s="390"/>
      <c r="BE162" s="390"/>
      <c r="BF162" s="390"/>
      <c r="BG162" s="390"/>
      <c r="BH162" s="390"/>
      <c r="BI162" s="390"/>
      <c r="BJ162" s="390"/>
      <c r="BK162" s="390"/>
      <c r="BL162" s="390"/>
      <c r="BM162" s="390"/>
      <c r="BN162" s="390"/>
      <c r="BO162" s="390"/>
      <c r="BP162" s="390"/>
      <c r="BQ162" s="390"/>
      <c r="BR162" s="390"/>
      <c r="BS162" s="390"/>
      <c r="BT162" s="390"/>
      <c r="BU162" s="390"/>
      <c r="BV162" s="390"/>
      <c r="BW162" s="390"/>
      <c r="BX162" s="390"/>
      <c r="BY162" s="390"/>
      <c r="BZ162" s="390"/>
      <c r="CA162" s="390"/>
      <c r="CB162" s="327" t="s">
        <v>231</v>
      </c>
      <c r="CC162" s="328"/>
      <c r="CD162" s="328"/>
      <c r="CE162" s="328"/>
      <c r="CF162" s="328"/>
      <c r="CG162" s="328"/>
      <c r="CH162" s="328"/>
      <c r="CI162" s="328"/>
      <c r="CJ162" s="328"/>
      <c r="CK162" s="328"/>
      <c r="CL162" s="329"/>
      <c r="CM162" s="330" t="s">
        <v>223</v>
      </c>
      <c r="CN162" s="331"/>
      <c r="CO162" s="331"/>
      <c r="CP162" s="331"/>
      <c r="CQ162" s="331"/>
      <c r="CR162" s="331"/>
      <c r="CS162" s="331"/>
      <c r="CT162" s="331"/>
      <c r="CU162" s="331"/>
      <c r="CV162" s="331"/>
      <c r="CW162" s="331"/>
      <c r="CX162" s="331"/>
      <c r="CY162" s="331"/>
      <c r="CZ162" s="331"/>
      <c r="DA162" s="331"/>
      <c r="DB162" s="331"/>
      <c r="DC162" s="331"/>
      <c r="DD162" s="332"/>
      <c r="DE162" s="95">
        <v>0</v>
      </c>
      <c r="DF162" s="144"/>
      <c r="DG162" s="144"/>
      <c r="DH162" s="50"/>
      <c r="DI162" s="65"/>
    </row>
    <row r="163" spans="1:113" ht="15">
      <c r="A163" s="390" t="s">
        <v>216</v>
      </c>
      <c r="B163" s="390"/>
      <c r="C163" s="390"/>
      <c r="D163" s="390"/>
      <c r="E163" s="390"/>
      <c r="F163" s="390"/>
      <c r="G163" s="390"/>
      <c r="H163" s="390"/>
      <c r="I163" s="390"/>
      <c r="J163" s="390"/>
      <c r="K163" s="390"/>
      <c r="L163" s="390"/>
      <c r="M163" s="390"/>
      <c r="N163" s="390"/>
      <c r="O163" s="390"/>
      <c r="P163" s="390"/>
      <c r="Q163" s="390"/>
      <c r="R163" s="390"/>
      <c r="S163" s="390"/>
      <c r="T163" s="390"/>
      <c r="U163" s="390"/>
      <c r="V163" s="390"/>
      <c r="W163" s="390"/>
      <c r="X163" s="390"/>
      <c r="Y163" s="390"/>
      <c r="Z163" s="390"/>
      <c r="AA163" s="390"/>
      <c r="AB163" s="390"/>
      <c r="AC163" s="390"/>
      <c r="AD163" s="390"/>
      <c r="AE163" s="390"/>
      <c r="AF163" s="390"/>
      <c r="AG163" s="390"/>
      <c r="AH163" s="390"/>
      <c r="AI163" s="390"/>
      <c r="AJ163" s="390"/>
      <c r="AK163" s="390"/>
      <c r="AL163" s="390"/>
      <c r="AM163" s="390"/>
      <c r="AN163" s="390"/>
      <c r="AO163" s="390"/>
      <c r="AP163" s="390"/>
      <c r="AQ163" s="390"/>
      <c r="AR163" s="390"/>
      <c r="AS163" s="390"/>
      <c r="AT163" s="390"/>
      <c r="AU163" s="390"/>
      <c r="AV163" s="390"/>
      <c r="AW163" s="390"/>
      <c r="AX163" s="390"/>
      <c r="AY163" s="390"/>
      <c r="AZ163" s="390"/>
      <c r="BA163" s="390"/>
      <c r="BB163" s="390"/>
      <c r="BC163" s="390"/>
      <c r="BD163" s="390"/>
      <c r="BE163" s="390"/>
      <c r="BF163" s="390"/>
      <c r="BG163" s="390"/>
      <c r="BH163" s="390"/>
      <c r="BI163" s="390"/>
      <c r="BJ163" s="390"/>
      <c r="BK163" s="390"/>
      <c r="BL163" s="390"/>
      <c r="BM163" s="390"/>
      <c r="BN163" s="390"/>
      <c r="BO163" s="390"/>
      <c r="BP163" s="390"/>
      <c r="BQ163" s="390"/>
      <c r="BR163" s="390"/>
      <c r="BS163" s="390"/>
      <c r="BT163" s="390"/>
      <c r="BU163" s="390"/>
      <c r="BV163" s="390"/>
      <c r="BW163" s="390"/>
      <c r="BX163" s="390"/>
      <c r="BY163" s="390"/>
      <c r="BZ163" s="390"/>
      <c r="CA163" s="390"/>
      <c r="CB163" s="327" t="s">
        <v>232</v>
      </c>
      <c r="CC163" s="328"/>
      <c r="CD163" s="328"/>
      <c r="CE163" s="328"/>
      <c r="CF163" s="328"/>
      <c r="CG163" s="328"/>
      <c r="CH163" s="328"/>
      <c r="CI163" s="328"/>
      <c r="CJ163" s="328"/>
      <c r="CK163" s="328"/>
      <c r="CL163" s="329"/>
      <c r="CM163" s="330" t="s">
        <v>223</v>
      </c>
      <c r="CN163" s="331"/>
      <c r="CO163" s="331"/>
      <c r="CP163" s="331"/>
      <c r="CQ163" s="331"/>
      <c r="CR163" s="331"/>
      <c r="CS163" s="331"/>
      <c r="CT163" s="331"/>
      <c r="CU163" s="331"/>
      <c r="CV163" s="331"/>
      <c r="CW163" s="331"/>
      <c r="CX163" s="331"/>
      <c r="CY163" s="331"/>
      <c r="CZ163" s="331"/>
      <c r="DA163" s="331"/>
      <c r="DB163" s="331"/>
      <c r="DC163" s="331"/>
      <c r="DD163" s="332"/>
      <c r="DE163" s="95">
        <v>0</v>
      </c>
      <c r="DF163" s="144"/>
      <c r="DG163" s="144"/>
      <c r="DH163" s="50"/>
      <c r="DI163" s="65"/>
    </row>
    <row r="164" spans="1:113" ht="15">
      <c r="A164" s="387" t="s">
        <v>217</v>
      </c>
      <c r="B164" s="388"/>
      <c r="C164" s="388"/>
      <c r="D164" s="388"/>
      <c r="E164" s="388"/>
      <c r="F164" s="388"/>
      <c r="G164" s="388"/>
      <c r="H164" s="388"/>
      <c r="I164" s="388"/>
      <c r="J164" s="388"/>
      <c r="K164" s="388"/>
      <c r="L164" s="388"/>
      <c r="M164" s="388"/>
      <c r="N164" s="388"/>
      <c r="O164" s="388"/>
      <c r="P164" s="388"/>
      <c r="Q164" s="388"/>
      <c r="R164" s="388"/>
      <c r="S164" s="388"/>
      <c r="T164" s="388"/>
      <c r="U164" s="388"/>
      <c r="V164" s="388"/>
      <c r="W164" s="388"/>
      <c r="X164" s="388"/>
      <c r="Y164" s="388"/>
      <c r="Z164" s="388"/>
      <c r="AA164" s="388"/>
      <c r="AB164" s="388"/>
      <c r="AC164" s="388"/>
      <c r="AD164" s="388"/>
      <c r="AE164" s="388"/>
      <c r="AF164" s="388"/>
      <c r="AG164" s="388"/>
      <c r="AH164" s="388"/>
      <c r="AI164" s="388"/>
      <c r="AJ164" s="388"/>
      <c r="AK164" s="388"/>
      <c r="AL164" s="388"/>
      <c r="AM164" s="388"/>
      <c r="AN164" s="388"/>
      <c r="AO164" s="388"/>
      <c r="AP164" s="388"/>
      <c r="AQ164" s="388"/>
      <c r="AR164" s="388"/>
      <c r="AS164" s="388"/>
      <c r="AT164" s="388"/>
      <c r="AU164" s="388"/>
      <c r="AV164" s="388"/>
      <c r="AW164" s="388"/>
      <c r="AX164" s="388"/>
      <c r="AY164" s="388"/>
      <c r="AZ164" s="388"/>
      <c r="BA164" s="388"/>
      <c r="BB164" s="388"/>
      <c r="BC164" s="388"/>
      <c r="BD164" s="388"/>
      <c r="BE164" s="388"/>
      <c r="BF164" s="388"/>
      <c r="BG164" s="388"/>
      <c r="BH164" s="388"/>
      <c r="BI164" s="388"/>
      <c r="BJ164" s="388"/>
      <c r="BK164" s="388"/>
      <c r="BL164" s="388"/>
      <c r="BM164" s="388"/>
      <c r="BN164" s="388"/>
      <c r="BO164" s="388"/>
      <c r="BP164" s="388"/>
      <c r="BQ164" s="388"/>
      <c r="BR164" s="388"/>
      <c r="BS164" s="388"/>
      <c r="BT164" s="388"/>
      <c r="BU164" s="388"/>
      <c r="BV164" s="388"/>
      <c r="BW164" s="388"/>
      <c r="BX164" s="388"/>
      <c r="BY164" s="388"/>
      <c r="BZ164" s="388"/>
      <c r="CA164" s="389"/>
      <c r="CB164" s="327" t="s">
        <v>233</v>
      </c>
      <c r="CC164" s="328"/>
      <c r="CD164" s="328"/>
      <c r="CE164" s="328"/>
      <c r="CF164" s="328"/>
      <c r="CG164" s="328"/>
      <c r="CH164" s="328"/>
      <c r="CI164" s="328"/>
      <c r="CJ164" s="328"/>
      <c r="CK164" s="328"/>
      <c r="CL164" s="329"/>
      <c r="CM164" s="330" t="s">
        <v>223</v>
      </c>
      <c r="CN164" s="331"/>
      <c r="CO164" s="331"/>
      <c r="CP164" s="331"/>
      <c r="CQ164" s="331"/>
      <c r="CR164" s="331"/>
      <c r="CS164" s="331"/>
      <c r="CT164" s="331"/>
      <c r="CU164" s="331"/>
      <c r="CV164" s="331"/>
      <c r="CW164" s="331"/>
      <c r="CX164" s="331"/>
      <c r="CY164" s="331"/>
      <c r="CZ164" s="331"/>
      <c r="DA164" s="331"/>
      <c r="DB164" s="331"/>
      <c r="DC164" s="331"/>
      <c r="DD164" s="332"/>
      <c r="DE164" s="95">
        <v>0</v>
      </c>
      <c r="DF164" s="144"/>
      <c r="DG164" s="144"/>
      <c r="DH164" s="50"/>
      <c r="DI164" s="65"/>
    </row>
    <row r="165" spans="1:113" ht="15">
      <c r="A165" s="387" t="s">
        <v>218</v>
      </c>
      <c r="B165" s="388"/>
      <c r="C165" s="388"/>
      <c r="D165" s="388"/>
      <c r="E165" s="388"/>
      <c r="F165" s="388"/>
      <c r="G165" s="388"/>
      <c r="H165" s="388"/>
      <c r="I165" s="388"/>
      <c r="J165" s="388"/>
      <c r="K165" s="388"/>
      <c r="L165" s="388"/>
      <c r="M165" s="388"/>
      <c r="N165" s="388"/>
      <c r="O165" s="388"/>
      <c r="P165" s="388"/>
      <c r="Q165" s="388"/>
      <c r="R165" s="388"/>
      <c r="S165" s="388"/>
      <c r="T165" s="388"/>
      <c r="U165" s="388"/>
      <c r="V165" s="388"/>
      <c r="W165" s="388"/>
      <c r="X165" s="388"/>
      <c r="Y165" s="388"/>
      <c r="Z165" s="388"/>
      <c r="AA165" s="388"/>
      <c r="AB165" s="388"/>
      <c r="AC165" s="388"/>
      <c r="AD165" s="388"/>
      <c r="AE165" s="388"/>
      <c r="AF165" s="388"/>
      <c r="AG165" s="388"/>
      <c r="AH165" s="388"/>
      <c r="AI165" s="388"/>
      <c r="AJ165" s="388"/>
      <c r="AK165" s="388"/>
      <c r="AL165" s="388"/>
      <c r="AM165" s="388"/>
      <c r="AN165" s="388"/>
      <c r="AO165" s="388"/>
      <c r="AP165" s="388"/>
      <c r="AQ165" s="388"/>
      <c r="AR165" s="388"/>
      <c r="AS165" s="388"/>
      <c r="AT165" s="388"/>
      <c r="AU165" s="388"/>
      <c r="AV165" s="388"/>
      <c r="AW165" s="388"/>
      <c r="AX165" s="388"/>
      <c r="AY165" s="388"/>
      <c r="AZ165" s="388"/>
      <c r="BA165" s="388"/>
      <c r="BB165" s="388"/>
      <c r="BC165" s="388"/>
      <c r="BD165" s="388"/>
      <c r="BE165" s="388"/>
      <c r="BF165" s="388"/>
      <c r="BG165" s="388"/>
      <c r="BH165" s="388"/>
      <c r="BI165" s="388"/>
      <c r="BJ165" s="388"/>
      <c r="BK165" s="388"/>
      <c r="BL165" s="388"/>
      <c r="BM165" s="388"/>
      <c r="BN165" s="388"/>
      <c r="BO165" s="388"/>
      <c r="BP165" s="388"/>
      <c r="BQ165" s="388"/>
      <c r="BR165" s="388"/>
      <c r="BS165" s="388"/>
      <c r="BT165" s="388"/>
      <c r="BU165" s="388"/>
      <c r="BV165" s="388"/>
      <c r="BW165" s="388"/>
      <c r="BX165" s="388"/>
      <c r="BY165" s="388"/>
      <c r="BZ165" s="388"/>
      <c r="CA165" s="389"/>
      <c r="CB165" s="327" t="s">
        <v>234</v>
      </c>
      <c r="CC165" s="328"/>
      <c r="CD165" s="328"/>
      <c r="CE165" s="328"/>
      <c r="CF165" s="328"/>
      <c r="CG165" s="328"/>
      <c r="CH165" s="328"/>
      <c r="CI165" s="328"/>
      <c r="CJ165" s="328"/>
      <c r="CK165" s="328"/>
      <c r="CL165" s="329"/>
      <c r="CM165" s="330" t="s">
        <v>223</v>
      </c>
      <c r="CN165" s="331"/>
      <c r="CO165" s="331"/>
      <c r="CP165" s="331"/>
      <c r="CQ165" s="331"/>
      <c r="CR165" s="331"/>
      <c r="CS165" s="331"/>
      <c r="CT165" s="331"/>
      <c r="CU165" s="331"/>
      <c r="CV165" s="331"/>
      <c r="CW165" s="331"/>
      <c r="CX165" s="331"/>
      <c r="CY165" s="331"/>
      <c r="CZ165" s="331"/>
      <c r="DA165" s="331"/>
      <c r="DB165" s="331"/>
      <c r="DC165" s="331"/>
      <c r="DD165" s="332"/>
      <c r="DE165" s="95">
        <v>0</v>
      </c>
      <c r="DF165" s="144"/>
      <c r="DG165" s="144"/>
      <c r="DH165" s="50"/>
      <c r="DI165" s="65"/>
    </row>
    <row r="166" spans="1:113" ht="15">
      <c r="A166" s="387" t="s">
        <v>219</v>
      </c>
      <c r="B166" s="388"/>
      <c r="C166" s="388"/>
      <c r="D166" s="388"/>
      <c r="E166" s="388"/>
      <c r="F166" s="388"/>
      <c r="G166" s="388"/>
      <c r="H166" s="388"/>
      <c r="I166" s="388"/>
      <c r="J166" s="388"/>
      <c r="K166" s="388"/>
      <c r="L166" s="388"/>
      <c r="M166" s="388"/>
      <c r="N166" s="388"/>
      <c r="O166" s="388"/>
      <c r="P166" s="388"/>
      <c r="Q166" s="388"/>
      <c r="R166" s="388"/>
      <c r="S166" s="388"/>
      <c r="T166" s="388"/>
      <c r="U166" s="388"/>
      <c r="V166" s="388"/>
      <c r="W166" s="388"/>
      <c r="X166" s="388"/>
      <c r="Y166" s="388"/>
      <c r="Z166" s="388"/>
      <c r="AA166" s="388"/>
      <c r="AB166" s="388"/>
      <c r="AC166" s="388"/>
      <c r="AD166" s="388"/>
      <c r="AE166" s="388"/>
      <c r="AF166" s="388"/>
      <c r="AG166" s="388"/>
      <c r="AH166" s="388"/>
      <c r="AI166" s="388"/>
      <c r="AJ166" s="388"/>
      <c r="AK166" s="388"/>
      <c r="AL166" s="388"/>
      <c r="AM166" s="388"/>
      <c r="AN166" s="388"/>
      <c r="AO166" s="388"/>
      <c r="AP166" s="388"/>
      <c r="AQ166" s="388"/>
      <c r="AR166" s="388"/>
      <c r="AS166" s="388"/>
      <c r="AT166" s="388"/>
      <c r="AU166" s="388"/>
      <c r="AV166" s="388"/>
      <c r="AW166" s="388"/>
      <c r="AX166" s="388"/>
      <c r="AY166" s="388"/>
      <c r="AZ166" s="388"/>
      <c r="BA166" s="388"/>
      <c r="BB166" s="388"/>
      <c r="BC166" s="388"/>
      <c r="BD166" s="388"/>
      <c r="BE166" s="388"/>
      <c r="BF166" s="388"/>
      <c r="BG166" s="388"/>
      <c r="BH166" s="388"/>
      <c r="BI166" s="388"/>
      <c r="BJ166" s="388"/>
      <c r="BK166" s="388"/>
      <c r="BL166" s="388"/>
      <c r="BM166" s="388"/>
      <c r="BN166" s="388"/>
      <c r="BO166" s="388"/>
      <c r="BP166" s="388"/>
      <c r="BQ166" s="388"/>
      <c r="BR166" s="388"/>
      <c r="BS166" s="388"/>
      <c r="BT166" s="388"/>
      <c r="BU166" s="388"/>
      <c r="BV166" s="388"/>
      <c r="BW166" s="388"/>
      <c r="BX166" s="388"/>
      <c r="BY166" s="388"/>
      <c r="BZ166" s="388"/>
      <c r="CA166" s="389"/>
      <c r="CB166" s="327" t="s">
        <v>235</v>
      </c>
      <c r="CC166" s="328"/>
      <c r="CD166" s="328"/>
      <c r="CE166" s="328"/>
      <c r="CF166" s="328"/>
      <c r="CG166" s="328"/>
      <c r="CH166" s="328"/>
      <c r="CI166" s="328"/>
      <c r="CJ166" s="328"/>
      <c r="CK166" s="328"/>
      <c r="CL166" s="329"/>
      <c r="CM166" s="330" t="s">
        <v>223</v>
      </c>
      <c r="CN166" s="331"/>
      <c r="CO166" s="331"/>
      <c r="CP166" s="331"/>
      <c r="CQ166" s="331"/>
      <c r="CR166" s="331"/>
      <c r="CS166" s="331"/>
      <c r="CT166" s="331"/>
      <c r="CU166" s="331"/>
      <c r="CV166" s="331"/>
      <c r="CW166" s="331"/>
      <c r="CX166" s="331"/>
      <c r="CY166" s="331"/>
      <c r="CZ166" s="331"/>
      <c r="DA166" s="331"/>
      <c r="DB166" s="331"/>
      <c r="DC166" s="331"/>
      <c r="DD166" s="332"/>
      <c r="DE166" s="95">
        <v>0</v>
      </c>
      <c r="DF166" s="144"/>
      <c r="DG166" s="144"/>
      <c r="DH166" s="50"/>
      <c r="DI166" s="65"/>
    </row>
    <row r="167" spans="1:113" ht="15">
      <c r="A167" s="387" t="s">
        <v>220</v>
      </c>
      <c r="B167" s="388"/>
      <c r="C167" s="388"/>
      <c r="D167" s="388"/>
      <c r="E167" s="388"/>
      <c r="F167" s="388"/>
      <c r="G167" s="388"/>
      <c r="H167" s="388"/>
      <c r="I167" s="388"/>
      <c r="J167" s="388"/>
      <c r="K167" s="388"/>
      <c r="L167" s="388"/>
      <c r="M167" s="388"/>
      <c r="N167" s="388"/>
      <c r="O167" s="388"/>
      <c r="P167" s="388"/>
      <c r="Q167" s="388"/>
      <c r="R167" s="388"/>
      <c r="S167" s="388"/>
      <c r="T167" s="388"/>
      <c r="U167" s="388"/>
      <c r="V167" s="388"/>
      <c r="W167" s="388"/>
      <c r="X167" s="388"/>
      <c r="Y167" s="388"/>
      <c r="Z167" s="388"/>
      <c r="AA167" s="388"/>
      <c r="AB167" s="388"/>
      <c r="AC167" s="388"/>
      <c r="AD167" s="388"/>
      <c r="AE167" s="388"/>
      <c r="AF167" s="388"/>
      <c r="AG167" s="388"/>
      <c r="AH167" s="388"/>
      <c r="AI167" s="388"/>
      <c r="AJ167" s="388"/>
      <c r="AK167" s="388"/>
      <c r="AL167" s="388"/>
      <c r="AM167" s="388"/>
      <c r="AN167" s="388"/>
      <c r="AO167" s="388"/>
      <c r="AP167" s="388"/>
      <c r="AQ167" s="388"/>
      <c r="AR167" s="388"/>
      <c r="AS167" s="388"/>
      <c r="AT167" s="388"/>
      <c r="AU167" s="388"/>
      <c r="AV167" s="388"/>
      <c r="AW167" s="388"/>
      <c r="AX167" s="388"/>
      <c r="AY167" s="388"/>
      <c r="AZ167" s="388"/>
      <c r="BA167" s="388"/>
      <c r="BB167" s="388"/>
      <c r="BC167" s="388"/>
      <c r="BD167" s="388"/>
      <c r="BE167" s="388"/>
      <c r="BF167" s="388"/>
      <c r="BG167" s="388"/>
      <c r="BH167" s="388"/>
      <c r="BI167" s="388"/>
      <c r="BJ167" s="388"/>
      <c r="BK167" s="388"/>
      <c r="BL167" s="388"/>
      <c r="BM167" s="388"/>
      <c r="BN167" s="388"/>
      <c r="BO167" s="388"/>
      <c r="BP167" s="388"/>
      <c r="BQ167" s="388"/>
      <c r="BR167" s="388"/>
      <c r="BS167" s="388"/>
      <c r="BT167" s="388"/>
      <c r="BU167" s="388"/>
      <c r="BV167" s="388"/>
      <c r="BW167" s="388"/>
      <c r="BX167" s="388"/>
      <c r="BY167" s="388"/>
      <c r="BZ167" s="388"/>
      <c r="CA167" s="389"/>
      <c r="CB167" s="327" t="s">
        <v>236</v>
      </c>
      <c r="CC167" s="328"/>
      <c r="CD167" s="328"/>
      <c r="CE167" s="328"/>
      <c r="CF167" s="328"/>
      <c r="CG167" s="328"/>
      <c r="CH167" s="328"/>
      <c r="CI167" s="328"/>
      <c r="CJ167" s="328"/>
      <c r="CK167" s="328"/>
      <c r="CL167" s="329"/>
      <c r="CM167" s="330" t="s">
        <v>223</v>
      </c>
      <c r="CN167" s="331"/>
      <c r="CO167" s="331"/>
      <c r="CP167" s="331"/>
      <c r="CQ167" s="331"/>
      <c r="CR167" s="331"/>
      <c r="CS167" s="331"/>
      <c r="CT167" s="331"/>
      <c r="CU167" s="331"/>
      <c r="CV167" s="331"/>
      <c r="CW167" s="331"/>
      <c r="CX167" s="331"/>
      <c r="CY167" s="331"/>
      <c r="CZ167" s="331"/>
      <c r="DA167" s="331"/>
      <c r="DB167" s="331"/>
      <c r="DC167" s="331"/>
      <c r="DD167" s="332"/>
      <c r="DE167" s="95">
        <v>0</v>
      </c>
      <c r="DF167" s="144"/>
      <c r="DG167" s="144"/>
      <c r="DH167" s="50"/>
      <c r="DI167" s="65"/>
    </row>
    <row r="168" spans="1:113" ht="27.75" customHeight="1">
      <c r="A168" s="324" t="s">
        <v>238</v>
      </c>
      <c r="B168" s="325"/>
      <c r="C168" s="325"/>
      <c r="D168" s="325"/>
      <c r="E168" s="325"/>
      <c r="F168" s="325"/>
      <c r="G168" s="325"/>
      <c r="H168" s="325"/>
      <c r="I168" s="325"/>
      <c r="J168" s="325"/>
      <c r="K168" s="325"/>
      <c r="L168" s="325"/>
      <c r="M168" s="325"/>
      <c r="N168" s="325"/>
      <c r="O168" s="325"/>
      <c r="P168" s="325"/>
      <c r="Q168" s="325"/>
      <c r="R168" s="325"/>
      <c r="S168" s="325"/>
      <c r="T168" s="325"/>
      <c r="U168" s="325"/>
      <c r="V168" s="325"/>
      <c r="W168" s="325"/>
      <c r="X168" s="325"/>
      <c r="Y168" s="325"/>
      <c r="Z168" s="325"/>
      <c r="AA168" s="325"/>
      <c r="AB168" s="325"/>
      <c r="AC168" s="325"/>
      <c r="AD168" s="325"/>
      <c r="AE168" s="325"/>
      <c r="AF168" s="325"/>
      <c r="AG168" s="325"/>
      <c r="AH168" s="325"/>
      <c r="AI168" s="325"/>
      <c r="AJ168" s="325"/>
      <c r="AK168" s="325"/>
      <c r="AL168" s="325"/>
      <c r="AM168" s="325"/>
      <c r="AN168" s="325"/>
      <c r="AO168" s="325"/>
      <c r="AP168" s="325"/>
      <c r="AQ168" s="325"/>
      <c r="AR168" s="325"/>
      <c r="AS168" s="325"/>
      <c r="AT168" s="325"/>
      <c r="AU168" s="325"/>
      <c r="AV168" s="325"/>
      <c r="AW168" s="325"/>
      <c r="AX168" s="325"/>
      <c r="AY168" s="325"/>
      <c r="AZ168" s="325"/>
      <c r="BA168" s="325"/>
      <c r="BB168" s="325"/>
      <c r="BC168" s="325"/>
      <c r="BD168" s="325"/>
      <c r="BE168" s="325"/>
      <c r="BF168" s="325"/>
      <c r="BG168" s="325"/>
      <c r="BH168" s="325"/>
      <c r="BI168" s="325"/>
      <c r="BJ168" s="325"/>
      <c r="BK168" s="325"/>
      <c r="BL168" s="325"/>
      <c r="BM168" s="325"/>
      <c r="BN168" s="325"/>
      <c r="BO168" s="325"/>
      <c r="BP168" s="325"/>
      <c r="BQ168" s="325"/>
      <c r="BR168" s="325"/>
      <c r="BS168" s="325"/>
      <c r="BT168" s="325"/>
      <c r="BU168" s="325"/>
      <c r="BV168" s="325"/>
      <c r="BW168" s="325"/>
      <c r="BX168" s="325"/>
      <c r="BY168" s="325"/>
      <c r="BZ168" s="325"/>
      <c r="CA168" s="326"/>
      <c r="CB168" s="327" t="s">
        <v>239</v>
      </c>
      <c r="CC168" s="328"/>
      <c r="CD168" s="328"/>
      <c r="CE168" s="328"/>
      <c r="CF168" s="328"/>
      <c r="CG168" s="328"/>
      <c r="CH168" s="328"/>
      <c r="CI168" s="328"/>
      <c r="CJ168" s="328"/>
      <c r="CK168" s="328"/>
      <c r="CL168" s="329"/>
      <c r="CM168" s="330" t="s">
        <v>223</v>
      </c>
      <c r="CN168" s="331"/>
      <c r="CO168" s="331"/>
      <c r="CP168" s="331"/>
      <c r="CQ168" s="331"/>
      <c r="CR168" s="331"/>
      <c r="CS168" s="331"/>
      <c r="CT168" s="331"/>
      <c r="CU168" s="331"/>
      <c r="CV168" s="331"/>
      <c r="CW168" s="331"/>
      <c r="CX168" s="331"/>
      <c r="CY168" s="331"/>
      <c r="CZ168" s="331"/>
      <c r="DA168" s="331"/>
      <c r="DB168" s="331"/>
      <c r="DC168" s="331"/>
      <c r="DD168" s="332"/>
      <c r="DE168" s="95">
        <v>0</v>
      </c>
      <c r="DF168" s="144"/>
      <c r="DG168" s="144"/>
      <c r="DH168" s="50"/>
      <c r="DI168" s="65"/>
    </row>
    <row r="169" spans="1:113" ht="15">
      <c r="A169" s="247" t="s">
        <v>383</v>
      </c>
      <c r="B169" s="248"/>
      <c r="C169" s="248"/>
      <c r="D169" s="248"/>
      <c r="E169" s="248"/>
      <c r="F169" s="248"/>
      <c r="G169" s="248"/>
      <c r="H169" s="248"/>
      <c r="I169" s="248"/>
      <c r="J169" s="248"/>
      <c r="K169" s="248"/>
      <c r="L169" s="248"/>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c r="BT169" s="248"/>
      <c r="BU169" s="248"/>
      <c r="BV169" s="248"/>
      <c r="BW169" s="248"/>
      <c r="BX169" s="248"/>
      <c r="BY169" s="248"/>
      <c r="BZ169" s="248"/>
      <c r="CA169" s="249"/>
      <c r="CB169" s="250"/>
      <c r="CC169" s="251"/>
      <c r="CD169" s="251"/>
      <c r="CE169" s="251"/>
      <c r="CF169" s="251"/>
      <c r="CG169" s="251"/>
      <c r="CH169" s="251"/>
      <c r="CI169" s="251"/>
      <c r="CJ169" s="251"/>
      <c r="CK169" s="251"/>
      <c r="CL169" s="252"/>
      <c r="CM169" s="253"/>
      <c r="CN169" s="254"/>
      <c r="CO169" s="254"/>
      <c r="CP169" s="254"/>
      <c r="CQ169" s="254"/>
      <c r="CR169" s="254"/>
      <c r="CS169" s="254"/>
      <c r="CT169" s="254"/>
      <c r="CU169" s="254"/>
      <c r="CV169" s="254"/>
      <c r="CW169" s="254"/>
      <c r="CX169" s="254"/>
      <c r="CY169" s="254"/>
      <c r="CZ169" s="254"/>
      <c r="DA169" s="254"/>
      <c r="DB169" s="254"/>
      <c r="DC169" s="254"/>
      <c r="DD169" s="255"/>
      <c r="DE169" s="138"/>
      <c r="DF169" s="152"/>
      <c r="DG169" s="152"/>
      <c r="DH169" s="125"/>
      <c r="DI169" s="65"/>
    </row>
    <row r="170" spans="1:113" ht="29.25" customHeight="1">
      <c r="A170" s="384" t="s">
        <v>180</v>
      </c>
      <c r="B170" s="385"/>
      <c r="C170" s="385"/>
      <c r="D170" s="385"/>
      <c r="E170" s="385"/>
      <c r="F170" s="385"/>
      <c r="G170" s="385"/>
      <c r="H170" s="385"/>
      <c r="I170" s="385"/>
      <c r="J170" s="385"/>
      <c r="K170" s="385"/>
      <c r="L170" s="385"/>
      <c r="M170" s="385"/>
      <c r="N170" s="385"/>
      <c r="O170" s="385"/>
      <c r="P170" s="385"/>
      <c r="Q170" s="385"/>
      <c r="R170" s="385"/>
      <c r="S170" s="385"/>
      <c r="T170" s="385"/>
      <c r="U170" s="385"/>
      <c r="V170" s="385"/>
      <c r="W170" s="385"/>
      <c r="X170" s="385"/>
      <c r="Y170" s="385"/>
      <c r="Z170" s="385"/>
      <c r="AA170" s="385"/>
      <c r="AB170" s="385"/>
      <c r="AC170" s="385"/>
      <c r="AD170" s="385"/>
      <c r="AE170" s="385"/>
      <c r="AF170" s="385"/>
      <c r="AG170" s="385"/>
      <c r="AH170" s="385"/>
      <c r="AI170" s="385"/>
      <c r="AJ170" s="385"/>
      <c r="AK170" s="385"/>
      <c r="AL170" s="385"/>
      <c r="AM170" s="385"/>
      <c r="AN170" s="385"/>
      <c r="AO170" s="385"/>
      <c r="AP170" s="385"/>
      <c r="AQ170" s="385"/>
      <c r="AR170" s="385"/>
      <c r="AS170" s="385"/>
      <c r="AT170" s="385"/>
      <c r="AU170" s="385"/>
      <c r="AV170" s="385"/>
      <c r="AW170" s="385"/>
      <c r="AX170" s="385"/>
      <c r="AY170" s="385"/>
      <c r="AZ170" s="385"/>
      <c r="BA170" s="385"/>
      <c r="BB170" s="385"/>
      <c r="BC170" s="385"/>
      <c r="BD170" s="385"/>
      <c r="BE170" s="385"/>
      <c r="BF170" s="385"/>
      <c r="BG170" s="385"/>
      <c r="BH170" s="385"/>
      <c r="BI170" s="385"/>
      <c r="BJ170" s="385"/>
      <c r="BK170" s="385"/>
      <c r="BL170" s="385"/>
      <c r="BM170" s="385"/>
      <c r="BN170" s="385"/>
      <c r="BO170" s="385"/>
      <c r="BP170" s="385"/>
      <c r="BQ170" s="385"/>
      <c r="BR170" s="385"/>
      <c r="BS170" s="385"/>
      <c r="BT170" s="385"/>
      <c r="BU170" s="385"/>
      <c r="BV170" s="385"/>
      <c r="BW170" s="385"/>
      <c r="BX170" s="385"/>
      <c r="BY170" s="385"/>
      <c r="BZ170" s="385"/>
      <c r="CA170" s="386"/>
      <c r="CB170" s="327" t="s">
        <v>240</v>
      </c>
      <c r="CC170" s="328"/>
      <c r="CD170" s="328"/>
      <c r="CE170" s="328"/>
      <c r="CF170" s="328"/>
      <c r="CG170" s="328"/>
      <c r="CH170" s="328"/>
      <c r="CI170" s="328"/>
      <c r="CJ170" s="328"/>
      <c r="CK170" s="328"/>
      <c r="CL170" s="329"/>
      <c r="CM170" s="330" t="s">
        <v>32</v>
      </c>
      <c r="CN170" s="331"/>
      <c r="CO170" s="331"/>
      <c r="CP170" s="331"/>
      <c r="CQ170" s="331"/>
      <c r="CR170" s="331"/>
      <c r="CS170" s="331"/>
      <c r="CT170" s="331"/>
      <c r="CU170" s="331"/>
      <c r="CV170" s="331"/>
      <c r="CW170" s="331"/>
      <c r="CX170" s="331"/>
      <c r="CY170" s="331"/>
      <c r="CZ170" s="331"/>
      <c r="DA170" s="331"/>
      <c r="DB170" s="331"/>
      <c r="DC170" s="331"/>
      <c r="DD170" s="332"/>
      <c r="DE170" s="82">
        <v>1</v>
      </c>
      <c r="DF170" s="143"/>
      <c r="DG170" s="143"/>
      <c r="DH170" s="50"/>
      <c r="DI170" s="65"/>
    </row>
    <row r="171" spans="1:113" ht="29.25" customHeight="1">
      <c r="A171" s="354" t="s">
        <v>179</v>
      </c>
      <c r="B171" s="355"/>
      <c r="C171" s="355"/>
      <c r="D171" s="355"/>
      <c r="E171" s="355"/>
      <c r="F171" s="355"/>
      <c r="G171" s="355"/>
      <c r="H171" s="355"/>
      <c r="I171" s="355"/>
      <c r="J171" s="355"/>
      <c r="K171" s="355"/>
      <c r="L171" s="355"/>
      <c r="M171" s="355"/>
      <c r="N171" s="355"/>
      <c r="O171" s="355"/>
      <c r="P171" s="355"/>
      <c r="Q171" s="355"/>
      <c r="R171" s="355"/>
      <c r="S171" s="355"/>
      <c r="T171" s="355"/>
      <c r="U171" s="355"/>
      <c r="V171" s="355"/>
      <c r="W171" s="355"/>
      <c r="X171" s="355"/>
      <c r="Y171" s="355"/>
      <c r="Z171" s="355"/>
      <c r="AA171" s="355"/>
      <c r="AB171" s="355"/>
      <c r="AC171" s="355"/>
      <c r="AD171" s="355"/>
      <c r="AE171" s="355"/>
      <c r="AF171" s="355"/>
      <c r="AG171" s="355"/>
      <c r="AH171" s="355"/>
      <c r="AI171" s="355"/>
      <c r="AJ171" s="355"/>
      <c r="AK171" s="355"/>
      <c r="AL171" s="355"/>
      <c r="AM171" s="355"/>
      <c r="AN171" s="355"/>
      <c r="AO171" s="355"/>
      <c r="AP171" s="355"/>
      <c r="AQ171" s="355"/>
      <c r="AR171" s="355"/>
      <c r="AS171" s="355"/>
      <c r="AT171" s="355"/>
      <c r="AU171" s="355"/>
      <c r="AV171" s="355"/>
      <c r="AW171" s="355"/>
      <c r="AX171" s="355"/>
      <c r="AY171" s="355"/>
      <c r="AZ171" s="355"/>
      <c r="BA171" s="355"/>
      <c r="BB171" s="355"/>
      <c r="BC171" s="355"/>
      <c r="BD171" s="355"/>
      <c r="BE171" s="355"/>
      <c r="BF171" s="355"/>
      <c r="BG171" s="355"/>
      <c r="BH171" s="355"/>
      <c r="BI171" s="355"/>
      <c r="BJ171" s="355"/>
      <c r="BK171" s="355"/>
      <c r="BL171" s="355"/>
      <c r="BM171" s="355"/>
      <c r="BN171" s="355"/>
      <c r="BO171" s="355"/>
      <c r="BP171" s="355"/>
      <c r="BQ171" s="355"/>
      <c r="BR171" s="355"/>
      <c r="BS171" s="355"/>
      <c r="BT171" s="355"/>
      <c r="BU171" s="355"/>
      <c r="BV171" s="355"/>
      <c r="BW171" s="355"/>
      <c r="BX171" s="355"/>
      <c r="BY171" s="355"/>
      <c r="BZ171" s="355"/>
      <c r="CA171" s="356"/>
      <c r="CB171" s="327" t="s">
        <v>241</v>
      </c>
      <c r="CC171" s="328"/>
      <c r="CD171" s="328"/>
      <c r="CE171" s="328"/>
      <c r="CF171" s="328"/>
      <c r="CG171" s="328"/>
      <c r="CH171" s="328"/>
      <c r="CI171" s="328"/>
      <c r="CJ171" s="328"/>
      <c r="CK171" s="328"/>
      <c r="CL171" s="329"/>
      <c r="CM171" s="330" t="s">
        <v>122</v>
      </c>
      <c r="CN171" s="331"/>
      <c r="CO171" s="331"/>
      <c r="CP171" s="331"/>
      <c r="CQ171" s="331"/>
      <c r="CR171" s="331"/>
      <c r="CS171" s="331"/>
      <c r="CT171" s="331"/>
      <c r="CU171" s="331"/>
      <c r="CV171" s="331"/>
      <c r="CW171" s="331"/>
      <c r="CX171" s="331"/>
      <c r="CY171" s="331"/>
      <c r="CZ171" s="331"/>
      <c r="DA171" s="331"/>
      <c r="DB171" s="331"/>
      <c r="DC171" s="331"/>
      <c r="DD171" s="332"/>
      <c r="DE171" s="95">
        <v>99.1</v>
      </c>
      <c r="DF171" s="144" t="str">
        <f>IF(DE171&gt;=DE172,"ВЕРНО","ЛОЖЬ")</f>
        <v>ВЕРНО</v>
      </c>
      <c r="DG171" s="144"/>
      <c r="DH171" s="50" t="s">
        <v>384</v>
      </c>
      <c r="DI171" s="65"/>
    </row>
    <row r="172" spans="1:113" ht="54.75" customHeight="1">
      <c r="A172" s="384" t="s">
        <v>123</v>
      </c>
      <c r="B172" s="385"/>
      <c r="C172" s="385"/>
      <c r="D172" s="385"/>
      <c r="E172" s="385"/>
      <c r="F172" s="385"/>
      <c r="G172" s="385"/>
      <c r="H172" s="385"/>
      <c r="I172" s="385"/>
      <c r="J172" s="385"/>
      <c r="K172" s="385"/>
      <c r="L172" s="385"/>
      <c r="M172" s="385"/>
      <c r="N172" s="385"/>
      <c r="O172" s="385"/>
      <c r="P172" s="385"/>
      <c r="Q172" s="385"/>
      <c r="R172" s="385"/>
      <c r="S172" s="385"/>
      <c r="T172" s="385"/>
      <c r="U172" s="385"/>
      <c r="V172" s="385"/>
      <c r="W172" s="385"/>
      <c r="X172" s="385"/>
      <c r="Y172" s="385"/>
      <c r="Z172" s="385"/>
      <c r="AA172" s="385"/>
      <c r="AB172" s="385"/>
      <c r="AC172" s="385"/>
      <c r="AD172" s="385"/>
      <c r="AE172" s="385"/>
      <c r="AF172" s="385"/>
      <c r="AG172" s="385"/>
      <c r="AH172" s="385"/>
      <c r="AI172" s="385"/>
      <c r="AJ172" s="385"/>
      <c r="AK172" s="385"/>
      <c r="AL172" s="385"/>
      <c r="AM172" s="385"/>
      <c r="AN172" s="385"/>
      <c r="AO172" s="385"/>
      <c r="AP172" s="385"/>
      <c r="AQ172" s="385"/>
      <c r="AR172" s="385"/>
      <c r="AS172" s="385"/>
      <c r="AT172" s="385"/>
      <c r="AU172" s="385"/>
      <c r="AV172" s="385"/>
      <c r="AW172" s="385"/>
      <c r="AX172" s="385"/>
      <c r="AY172" s="385"/>
      <c r="AZ172" s="385"/>
      <c r="BA172" s="385"/>
      <c r="BB172" s="385"/>
      <c r="BC172" s="385"/>
      <c r="BD172" s="385"/>
      <c r="BE172" s="385"/>
      <c r="BF172" s="385"/>
      <c r="BG172" s="385"/>
      <c r="BH172" s="385"/>
      <c r="BI172" s="385"/>
      <c r="BJ172" s="385"/>
      <c r="BK172" s="385"/>
      <c r="BL172" s="385"/>
      <c r="BM172" s="385"/>
      <c r="BN172" s="385"/>
      <c r="BO172" s="385"/>
      <c r="BP172" s="385"/>
      <c r="BQ172" s="385"/>
      <c r="BR172" s="385"/>
      <c r="BS172" s="385"/>
      <c r="BT172" s="385"/>
      <c r="BU172" s="385"/>
      <c r="BV172" s="385"/>
      <c r="BW172" s="385"/>
      <c r="BX172" s="385"/>
      <c r="BY172" s="385"/>
      <c r="BZ172" s="385"/>
      <c r="CA172" s="386"/>
      <c r="CB172" s="327" t="s">
        <v>242</v>
      </c>
      <c r="CC172" s="328"/>
      <c r="CD172" s="328"/>
      <c r="CE172" s="328"/>
      <c r="CF172" s="328"/>
      <c r="CG172" s="328"/>
      <c r="CH172" s="328"/>
      <c r="CI172" s="328"/>
      <c r="CJ172" s="328"/>
      <c r="CK172" s="328"/>
      <c r="CL172" s="329"/>
      <c r="CM172" s="330" t="s">
        <v>122</v>
      </c>
      <c r="CN172" s="331"/>
      <c r="CO172" s="331"/>
      <c r="CP172" s="331"/>
      <c r="CQ172" s="331"/>
      <c r="CR172" s="331"/>
      <c r="CS172" s="331"/>
      <c r="CT172" s="331"/>
      <c r="CU172" s="331"/>
      <c r="CV172" s="331"/>
      <c r="CW172" s="331"/>
      <c r="CX172" s="331"/>
      <c r="CY172" s="331"/>
      <c r="CZ172" s="331"/>
      <c r="DA172" s="331"/>
      <c r="DB172" s="331"/>
      <c r="DC172" s="331"/>
      <c r="DD172" s="332"/>
      <c r="DE172" s="95">
        <v>0</v>
      </c>
      <c r="DF172" s="144" t="str">
        <f>IF(DE172&lt;=DE171,"ВЕРНО","ЛОЖЬ")</f>
        <v>ВЕРНО</v>
      </c>
      <c r="DG172" s="144"/>
      <c r="DH172" s="50"/>
      <c r="DI172" s="65"/>
    </row>
    <row r="173" spans="1:113" ht="15">
      <c r="A173" s="320" t="s">
        <v>88</v>
      </c>
      <c r="B173" s="320"/>
      <c r="C173" s="320"/>
      <c r="D173" s="320"/>
      <c r="E173" s="320"/>
      <c r="F173" s="320"/>
      <c r="G173" s="320"/>
      <c r="H173" s="320"/>
      <c r="I173" s="320"/>
      <c r="J173" s="320"/>
      <c r="K173" s="320"/>
      <c r="L173" s="320"/>
      <c r="M173" s="320"/>
      <c r="N173" s="320"/>
      <c r="O173" s="320"/>
      <c r="P173" s="320"/>
      <c r="Q173" s="320"/>
      <c r="R173" s="320"/>
      <c r="S173" s="320"/>
      <c r="T173" s="320"/>
      <c r="U173" s="320"/>
      <c r="V173" s="320"/>
      <c r="W173" s="320"/>
      <c r="X173" s="320"/>
      <c r="Y173" s="320"/>
      <c r="Z173" s="320"/>
      <c r="AA173" s="320"/>
      <c r="AB173" s="320"/>
      <c r="AC173" s="320"/>
      <c r="AD173" s="320"/>
      <c r="AE173" s="320"/>
      <c r="AF173" s="320"/>
      <c r="AG173" s="320"/>
      <c r="AH173" s="320"/>
      <c r="AI173" s="320"/>
      <c r="AJ173" s="320"/>
      <c r="AK173" s="320"/>
      <c r="AL173" s="320"/>
      <c r="AM173" s="320"/>
      <c r="AN173" s="320"/>
      <c r="AO173" s="320"/>
      <c r="AP173" s="320"/>
      <c r="AQ173" s="320"/>
      <c r="AR173" s="320"/>
      <c r="AS173" s="320"/>
      <c r="AT173" s="320"/>
      <c r="AU173" s="320"/>
      <c r="AV173" s="320"/>
      <c r="AW173" s="320"/>
      <c r="AX173" s="320"/>
      <c r="AY173" s="320"/>
      <c r="AZ173" s="320"/>
      <c r="BA173" s="320"/>
      <c r="BB173" s="320"/>
      <c r="BC173" s="320"/>
      <c r="BD173" s="320"/>
      <c r="BE173" s="320"/>
      <c r="BF173" s="320"/>
      <c r="BG173" s="320"/>
      <c r="BH173" s="320"/>
      <c r="BI173" s="320"/>
      <c r="BJ173" s="320"/>
      <c r="BK173" s="320"/>
      <c r="BL173" s="320"/>
      <c r="BM173" s="320"/>
      <c r="BN173" s="320"/>
      <c r="BO173" s="320"/>
      <c r="BP173" s="320"/>
      <c r="BQ173" s="320"/>
      <c r="BR173" s="320"/>
      <c r="BS173" s="320"/>
      <c r="BT173" s="320"/>
      <c r="BU173" s="320"/>
      <c r="BV173" s="320"/>
      <c r="BW173" s="320"/>
      <c r="BX173" s="320"/>
      <c r="BY173" s="320"/>
      <c r="BZ173" s="320"/>
      <c r="CA173" s="320"/>
      <c r="CB173" s="287" t="s">
        <v>243</v>
      </c>
      <c r="CC173" s="288"/>
      <c r="CD173" s="288"/>
      <c r="CE173" s="288"/>
      <c r="CF173" s="288"/>
      <c r="CG173" s="288"/>
      <c r="CH173" s="288"/>
      <c r="CI173" s="288"/>
      <c r="CJ173" s="288"/>
      <c r="CK173" s="288"/>
      <c r="CL173" s="289"/>
      <c r="CM173" s="296" t="s">
        <v>122</v>
      </c>
      <c r="CN173" s="297"/>
      <c r="CO173" s="297"/>
      <c r="CP173" s="297"/>
      <c r="CQ173" s="297"/>
      <c r="CR173" s="297"/>
      <c r="CS173" s="297"/>
      <c r="CT173" s="297"/>
      <c r="CU173" s="297"/>
      <c r="CV173" s="297"/>
      <c r="CW173" s="297"/>
      <c r="CX173" s="297"/>
      <c r="CY173" s="297"/>
      <c r="CZ173" s="297"/>
      <c r="DA173" s="297"/>
      <c r="DB173" s="297"/>
      <c r="DC173" s="297"/>
      <c r="DD173" s="298"/>
      <c r="DE173" s="318">
        <v>0</v>
      </c>
      <c r="DF173" s="268" t="str">
        <f>IF(DE173&lt;=DE172,"ВЕРНО","ЛОЖЬ")</f>
        <v>ВЕРНО</v>
      </c>
      <c r="DG173" s="268"/>
      <c r="DH173" s="50"/>
      <c r="DI173" s="65"/>
    </row>
    <row r="174" spans="1:113" ht="28.5" customHeight="1">
      <c r="A174" s="379" t="s">
        <v>178</v>
      </c>
      <c r="B174" s="380"/>
      <c r="C174" s="380"/>
      <c r="D174" s="380"/>
      <c r="E174" s="380"/>
      <c r="F174" s="380"/>
      <c r="G174" s="380"/>
      <c r="H174" s="380"/>
      <c r="I174" s="380"/>
      <c r="J174" s="380"/>
      <c r="K174" s="380"/>
      <c r="L174" s="380"/>
      <c r="M174" s="380"/>
      <c r="N174" s="380"/>
      <c r="O174" s="380"/>
      <c r="P174" s="380"/>
      <c r="Q174" s="380"/>
      <c r="R174" s="380"/>
      <c r="S174" s="380"/>
      <c r="T174" s="380"/>
      <c r="U174" s="380"/>
      <c r="V174" s="380"/>
      <c r="W174" s="380"/>
      <c r="X174" s="380"/>
      <c r="Y174" s="380"/>
      <c r="Z174" s="380"/>
      <c r="AA174" s="380"/>
      <c r="AB174" s="380"/>
      <c r="AC174" s="380"/>
      <c r="AD174" s="380"/>
      <c r="AE174" s="380"/>
      <c r="AF174" s="380"/>
      <c r="AG174" s="380"/>
      <c r="AH174" s="380"/>
      <c r="AI174" s="380"/>
      <c r="AJ174" s="380"/>
      <c r="AK174" s="380"/>
      <c r="AL174" s="380"/>
      <c r="AM174" s="380"/>
      <c r="AN174" s="380"/>
      <c r="AO174" s="380"/>
      <c r="AP174" s="380"/>
      <c r="AQ174" s="380"/>
      <c r="AR174" s="380"/>
      <c r="AS174" s="380"/>
      <c r="AT174" s="380"/>
      <c r="AU174" s="380"/>
      <c r="AV174" s="380"/>
      <c r="AW174" s="380"/>
      <c r="AX174" s="380"/>
      <c r="AY174" s="380"/>
      <c r="AZ174" s="380"/>
      <c r="BA174" s="380"/>
      <c r="BB174" s="380"/>
      <c r="BC174" s="380"/>
      <c r="BD174" s="380"/>
      <c r="BE174" s="380"/>
      <c r="BF174" s="380"/>
      <c r="BG174" s="380"/>
      <c r="BH174" s="380"/>
      <c r="BI174" s="380"/>
      <c r="BJ174" s="380"/>
      <c r="BK174" s="380"/>
      <c r="BL174" s="380"/>
      <c r="BM174" s="380"/>
      <c r="BN174" s="380"/>
      <c r="BO174" s="380"/>
      <c r="BP174" s="380"/>
      <c r="BQ174" s="380"/>
      <c r="BR174" s="380"/>
      <c r="BS174" s="380"/>
      <c r="BT174" s="380"/>
      <c r="BU174" s="380"/>
      <c r="BV174" s="380"/>
      <c r="BW174" s="380"/>
      <c r="BX174" s="380"/>
      <c r="BY174" s="380"/>
      <c r="BZ174" s="380"/>
      <c r="CA174" s="381"/>
      <c r="CB174" s="293"/>
      <c r="CC174" s="294"/>
      <c r="CD174" s="294"/>
      <c r="CE174" s="294"/>
      <c r="CF174" s="294"/>
      <c r="CG174" s="294"/>
      <c r="CH174" s="294"/>
      <c r="CI174" s="294"/>
      <c r="CJ174" s="294"/>
      <c r="CK174" s="294"/>
      <c r="CL174" s="295"/>
      <c r="CM174" s="302"/>
      <c r="CN174" s="303"/>
      <c r="CO174" s="303"/>
      <c r="CP174" s="303"/>
      <c r="CQ174" s="303"/>
      <c r="CR174" s="303"/>
      <c r="CS174" s="303"/>
      <c r="CT174" s="303"/>
      <c r="CU174" s="303"/>
      <c r="CV174" s="303"/>
      <c r="CW174" s="303"/>
      <c r="CX174" s="303"/>
      <c r="CY174" s="303"/>
      <c r="CZ174" s="303"/>
      <c r="DA174" s="303"/>
      <c r="DB174" s="303"/>
      <c r="DC174" s="303"/>
      <c r="DD174" s="304"/>
      <c r="DE174" s="319"/>
      <c r="DF174" s="269"/>
      <c r="DG174" s="269"/>
      <c r="DH174" s="50" t="s">
        <v>385</v>
      </c>
      <c r="DI174" s="65"/>
    </row>
    <row r="175" spans="1:113" ht="59.25" customHeight="1">
      <c r="A175" s="384" t="s">
        <v>127</v>
      </c>
      <c r="B175" s="385"/>
      <c r="C175" s="385"/>
      <c r="D175" s="385"/>
      <c r="E175" s="385"/>
      <c r="F175" s="385"/>
      <c r="G175" s="385"/>
      <c r="H175" s="385"/>
      <c r="I175" s="385"/>
      <c r="J175" s="385"/>
      <c r="K175" s="385"/>
      <c r="L175" s="385"/>
      <c r="M175" s="385"/>
      <c r="N175" s="385"/>
      <c r="O175" s="385"/>
      <c r="P175" s="385"/>
      <c r="Q175" s="385"/>
      <c r="R175" s="385"/>
      <c r="S175" s="385"/>
      <c r="T175" s="385"/>
      <c r="U175" s="385"/>
      <c r="V175" s="385"/>
      <c r="W175" s="385"/>
      <c r="X175" s="385"/>
      <c r="Y175" s="385"/>
      <c r="Z175" s="385"/>
      <c r="AA175" s="385"/>
      <c r="AB175" s="385"/>
      <c r="AC175" s="385"/>
      <c r="AD175" s="385"/>
      <c r="AE175" s="385"/>
      <c r="AF175" s="385"/>
      <c r="AG175" s="385"/>
      <c r="AH175" s="385"/>
      <c r="AI175" s="385"/>
      <c r="AJ175" s="385"/>
      <c r="AK175" s="385"/>
      <c r="AL175" s="385"/>
      <c r="AM175" s="385"/>
      <c r="AN175" s="385"/>
      <c r="AO175" s="385"/>
      <c r="AP175" s="385"/>
      <c r="AQ175" s="385"/>
      <c r="AR175" s="385"/>
      <c r="AS175" s="385"/>
      <c r="AT175" s="385"/>
      <c r="AU175" s="385"/>
      <c r="AV175" s="385"/>
      <c r="AW175" s="385"/>
      <c r="AX175" s="385"/>
      <c r="AY175" s="385"/>
      <c r="AZ175" s="385"/>
      <c r="BA175" s="385"/>
      <c r="BB175" s="385"/>
      <c r="BC175" s="385"/>
      <c r="BD175" s="385"/>
      <c r="BE175" s="385"/>
      <c r="BF175" s="385"/>
      <c r="BG175" s="385"/>
      <c r="BH175" s="385"/>
      <c r="BI175" s="385"/>
      <c r="BJ175" s="385"/>
      <c r="BK175" s="385"/>
      <c r="BL175" s="385"/>
      <c r="BM175" s="385"/>
      <c r="BN175" s="385"/>
      <c r="BO175" s="385"/>
      <c r="BP175" s="385"/>
      <c r="BQ175" s="385"/>
      <c r="BR175" s="385"/>
      <c r="BS175" s="385"/>
      <c r="BT175" s="385"/>
      <c r="BU175" s="385"/>
      <c r="BV175" s="385"/>
      <c r="BW175" s="385"/>
      <c r="BX175" s="385"/>
      <c r="BY175" s="385"/>
      <c r="BZ175" s="385"/>
      <c r="CA175" s="386"/>
      <c r="CB175" s="327" t="s">
        <v>244</v>
      </c>
      <c r="CC175" s="328"/>
      <c r="CD175" s="328"/>
      <c r="CE175" s="328"/>
      <c r="CF175" s="328"/>
      <c r="CG175" s="328"/>
      <c r="CH175" s="328"/>
      <c r="CI175" s="328"/>
      <c r="CJ175" s="328"/>
      <c r="CK175" s="328"/>
      <c r="CL175" s="329"/>
      <c r="CM175" s="330" t="s">
        <v>47</v>
      </c>
      <c r="CN175" s="331"/>
      <c r="CO175" s="331"/>
      <c r="CP175" s="331"/>
      <c r="CQ175" s="331"/>
      <c r="CR175" s="331"/>
      <c r="CS175" s="331"/>
      <c r="CT175" s="331"/>
      <c r="CU175" s="331"/>
      <c r="CV175" s="331"/>
      <c r="CW175" s="331"/>
      <c r="CX175" s="331"/>
      <c r="CY175" s="331"/>
      <c r="CZ175" s="331"/>
      <c r="DA175" s="331"/>
      <c r="DB175" s="331"/>
      <c r="DC175" s="331"/>
      <c r="DD175" s="332"/>
      <c r="DE175" s="99">
        <f>IF(DE171=0,0,DE172/DE171*100)</f>
        <v>0</v>
      </c>
      <c r="DF175" s="145"/>
      <c r="DG175" s="145"/>
      <c r="DH175" s="50"/>
      <c r="DI175" s="65" t="s">
        <v>447</v>
      </c>
    </row>
    <row r="176" spans="1:113" ht="15">
      <c r="A176" s="320" t="s">
        <v>88</v>
      </c>
      <c r="B176" s="320"/>
      <c r="C176" s="320"/>
      <c r="D176" s="320"/>
      <c r="E176" s="320"/>
      <c r="F176" s="320"/>
      <c r="G176" s="320"/>
      <c r="H176" s="320"/>
      <c r="I176" s="320"/>
      <c r="J176" s="320"/>
      <c r="K176" s="320"/>
      <c r="L176" s="320"/>
      <c r="M176" s="320"/>
      <c r="N176" s="320"/>
      <c r="O176" s="320"/>
      <c r="P176" s="320"/>
      <c r="Q176" s="320"/>
      <c r="R176" s="320"/>
      <c r="S176" s="320"/>
      <c r="T176" s="320"/>
      <c r="U176" s="320"/>
      <c r="V176" s="320"/>
      <c r="W176" s="320"/>
      <c r="X176" s="320"/>
      <c r="Y176" s="320"/>
      <c r="Z176" s="320"/>
      <c r="AA176" s="320"/>
      <c r="AB176" s="320"/>
      <c r="AC176" s="320"/>
      <c r="AD176" s="320"/>
      <c r="AE176" s="320"/>
      <c r="AF176" s="320"/>
      <c r="AG176" s="320"/>
      <c r="AH176" s="320"/>
      <c r="AI176" s="320"/>
      <c r="AJ176" s="320"/>
      <c r="AK176" s="320"/>
      <c r="AL176" s="320"/>
      <c r="AM176" s="320"/>
      <c r="AN176" s="320"/>
      <c r="AO176" s="320"/>
      <c r="AP176" s="320"/>
      <c r="AQ176" s="320"/>
      <c r="AR176" s="320"/>
      <c r="AS176" s="320"/>
      <c r="AT176" s="320"/>
      <c r="AU176" s="320"/>
      <c r="AV176" s="320"/>
      <c r="AW176" s="320"/>
      <c r="AX176" s="320"/>
      <c r="AY176" s="320"/>
      <c r="AZ176" s="320"/>
      <c r="BA176" s="320"/>
      <c r="BB176" s="320"/>
      <c r="BC176" s="320"/>
      <c r="BD176" s="320"/>
      <c r="BE176" s="320"/>
      <c r="BF176" s="320"/>
      <c r="BG176" s="320"/>
      <c r="BH176" s="320"/>
      <c r="BI176" s="320"/>
      <c r="BJ176" s="320"/>
      <c r="BK176" s="320"/>
      <c r="BL176" s="320"/>
      <c r="BM176" s="320"/>
      <c r="BN176" s="320"/>
      <c r="BO176" s="320"/>
      <c r="BP176" s="320"/>
      <c r="BQ176" s="320"/>
      <c r="BR176" s="320"/>
      <c r="BS176" s="320"/>
      <c r="BT176" s="320"/>
      <c r="BU176" s="320"/>
      <c r="BV176" s="320"/>
      <c r="BW176" s="320"/>
      <c r="BX176" s="320"/>
      <c r="BY176" s="320"/>
      <c r="BZ176" s="320"/>
      <c r="CA176" s="320"/>
      <c r="CB176" s="287" t="s">
        <v>245</v>
      </c>
      <c r="CC176" s="288"/>
      <c r="CD176" s="288"/>
      <c r="CE176" s="288"/>
      <c r="CF176" s="288"/>
      <c r="CG176" s="288"/>
      <c r="CH176" s="288"/>
      <c r="CI176" s="288"/>
      <c r="CJ176" s="288"/>
      <c r="CK176" s="288"/>
      <c r="CL176" s="289"/>
      <c r="CM176" s="296" t="s">
        <v>47</v>
      </c>
      <c r="CN176" s="297"/>
      <c r="CO176" s="297"/>
      <c r="CP176" s="297"/>
      <c r="CQ176" s="297"/>
      <c r="CR176" s="297"/>
      <c r="CS176" s="297"/>
      <c r="CT176" s="297"/>
      <c r="CU176" s="297"/>
      <c r="CV176" s="297"/>
      <c r="CW176" s="297"/>
      <c r="CX176" s="297"/>
      <c r="CY176" s="297"/>
      <c r="CZ176" s="297"/>
      <c r="DA176" s="297"/>
      <c r="DB176" s="297"/>
      <c r="DC176" s="297"/>
      <c r="DD176" s="298"/>
      <c r="DE176" s="282">
        <f>IF(DE171=0,0,DE173/DE171*100)</f>
        <v>0</v>
      </c>
      <c r="DF176" s="262"/>
      <c r="DG176" s="262"/>
      <c r="DH176" s="50"/>
      <c r="DI176" s="127"/>
    </row>
    <row r="177" spans="1:113" ht="30" customHeight="1">
      <c r="A177" s="379" t="s">
        <v>178</v>
      </c>
      <c r="B177" s="380"/>
      <c r="C177" s="380"/>
      <c r="D177" s="380"/>
      <c r="E177" s="380"/>
      <c r="F177" s="380"/>
      <c r="G177" s="380"/>
      <c r="H177" s="380"/>
      <c r="I177" s="380"/>
      <c r="J177" s="380"/>
      <c r="K177" s="380"/>
      <c r="L177" s="380"/>
      <c r="M177" s="380"/>
      <c r="N177" s="380"/>
      <c r="O177" s="380"/>
      <c r="P177" s="380"/>
      <c r="Q177" s="380"/>
      <c r="R177" s="380"/>
      <c r="S177" s="380"/>
      <c r="T177" s="380"/>
      <c r="U177" s="380"/>
      <c r="V177" s="380"/>
      <c r="W177" s="380"/>
      <c r="X177" s="380"/>
      <c r="Y177" s="380"/>
      <c r="Z177" s="380"/>
      <c r="AA177" s="380"/>
      <c r="AB177" s="380"/>
      <c r="AC177" s="380"/>
      <c r="AD177" s="380"/>
      <c r="AE177" s="380"/>
      <c r="AF177" s="380"/>
      <c r="AG177" s="380"/>
      <c r="AH177" s="380"/>
      <c r="AI177" s="380"/>
      <c r="AJ177" s="380"/>
      <c r="AK177" s="380"/>
      <c r="AL177" s="380"/>
      <c r="AM177" s="380"/>
      <c r="AN177" s="380"/>
      <c r="AO177" s="380"/>
      <c r="AP177" s="380"/>
      <c r="AQ177" s="380"/>
      <c r="AR177" s="380"/>
      <c r="AS177" s="380"/>
      <c r="AT177" s="380"/>
      <c r="AU177" s="380"/>
      <c r="AV177" s="380"/>
      <c r="AW177" s="380"/>
      <c r="AX177" s="380"/>
      <c r="AY177" s="380"/>
      <c r="AZ177" s="380"/>
      <c r="BA177" s="380"/>
      <c r="BB177" s="380"/>
      <c r="BC177" s="380"/>
      <c r="BD177" s="380"/>
      <c r="BE177" s="380"/>
      <c r="BF177" s="380"/>
      <c r="BG177" s="380"/>
      <c r="BH177" s="380"/>
      <c r="BI177" s="380"/>
      <c r="BJ177" s="380"/>
      <c r="BK177" s="380"/>
      <c r="BL177" s="380"/>
      <c r="BM177" s="380"/>
      <c r="BN177" s="380"/>
      <c r="BO177" s="380"/>
      <c r="BP177" s="380"/>
      <c r="BQ177" s="380"/>
      <c r="BR177" s="380"/>
      <c r="BS177" s="380"/>
      <c r="BT177" s="380"/>
      <c r="BU177" s="380"/>
      <c r="BV177" s="380"/>
      <c r="BW177" s="380"/>
      <c r="BX177" s="380"/>
      <c r="BY177" s="380"/>
      <c r="BZ177" s="380"/>
      <c r="CA177" s="381"/>
      <c r="CB177" s="293"/>
      <c r="CC177" s="294"/>
      <c r="CD177" s="294"/>
      <c r="CE177" s="294"/>
      <c r="CF177" s="294"/>
      <c r="CG177" s="294"/>
      <c r="CH177" s="294"/>
      <c r="CI177" s="294"/>
      <c r="CJ177" s="294"/>
      <c r="CK177" s="294"/>
      <c r="CL177" s="295"/>
      <c r="CM177" s="302"/>
      <c r="CN177" s="303"/>
      <c r="CO177" s="303"/>
      <c r="CP177" s="303"/>
      <c r="CQ177" s="303"/>
      <c r="CR177" s="303"/>
      <c r="CS177" s="303"/>
      <c r="CT177" s="303"/>
      <c r="CU177" s="303"/>
      <c r="CV177" s="303"/>
      <c r="CW177" s="303"/>
      <c r="CX177" s="303"/>
      <c r="CY177" s="303"/>
      <c r="CZ177" s="303"/>
      <c r="DA177" s="303"/>
      <c r="DB177" s="303"/>
      <c r="DC177" s="303"/>
      <c r="DD177" s="304"/>
      <c r="DE177" s="283"/>
      <c r="DF177" s="263"/>
      <c r="DG177" s="263"/>
      <c r="DH177" s="50"/>
      <c r="DI177" s="65" t="s">
        <v>448</v>
      </c>
    </row>
    <row r="178" spans="1:113" ht="15">
      <c r="A178" s="333" t="s">
        <v>161</v>
      </c>
      <c r="B178" s="333"/>
      <c r="C178" s="333"/>
      <c r="D178" s="333"/>
      <c r="E178" s="333"/>
      <c r="F178" s="333"/>
      <c r="G178" s="333"/>
      <c r="H178" s="333"/>
      <c r="I178" s="333"/>
      <c r="J178" s="333"/>
      <c r="K178" s="333"/>
      <c r="L178" s="333"/>
      <c r="M178" s="333"/>
      <c r="N178" s="333"/>
      <c r="O178" s="333"/>
      <c r="P178" s="333"/>
      <c r="Q178" s="333"/>
      <c r="R178" s="333"/>
      <c r="S178" s="333"/>
      <c r="T178" s="333"/>
      <c r="U178" s="333"/>
      <c r="V178" s="333"/>
      <c r="W178" s="333"/>
      <c r="X178" s="333"/>
      <c r="Y178" s="333"/>
      <c r="Z178" s="333"/>
      <c r="AA178" s="333"/>
      <c r="AB178" s="333"/>
      <c r="AC178" s="333"/>
      <c r="AD178" s="333"/>
      <c r="AE178" s="333"/>
      <c r="AF178" s="333"/>
      <c r="AG178" s="333"/>
      <c r="AH178" s="333"/>
      <c r="AI178" s="333"/>
      <c r="AJ178" s="333"/>
      <c r="AK178" s="333"/>
      <c r="AL178" s="333"/>
      <c r="AM178" s="333"/>
      <c r="AN178" s="333"/>
      <c r="AO178" s="333"/>
      <c r="AP178" s="333"/>
      <c r="AQ178" s="333"/>
      <c r="AR178" s="333"/>
      <c r="AS178" s="333"/>
      <c r="AT178" s="333"/>
      <c r="AU178" s="333"/>
      <c r="AV178" s="333"/>
      <c r="AW178" s="333"/>
      <c r="AX178" s="333"/>
      <c r="AY178" s="333"/>
      <c r="AZ178" s="333"/>
      <c r="BA178" s="333"/>
      <c r="BB178" s="333"/>
      <c r="BC178" s="333"/>
      <c r="BD178" s="333"/>
      <c r="BE178" s="333"/>
      <c r="BF178" s="333"/>
      <c r="BG178" s="333"/>
      <c r="BH178" s="333"/>
      <c r="BI178" s="333"/>
      <c r="BJ178" s="333"/>
      <c r="BK178" s="333"/>
      <c r="BL178" s="333"/>
      <c r="BM178" s="333"/>
      <c r="BN178" s="333"/>
      <c r="BO178" s="333"/>
      <c r="BP178" s="333"/>
      <c r="BQ178" s="333"/>
      <c r="BR178" s="333"/>
      <c r="BS178" s="333"/>
      <c r="BT178" s="333"/>
      <c r="BU178" s="333"/>
      <c r="BV178" s="333"/>
      <c r="BW178" s="333"/>
      <c r="BX178" s="333"/>
      <c r="BY178" s="333"/>
      <c r="BZ178" s="333"/>
      <c r="CA178" s="333"/>
      <c r="CB178" s="382" t="s">
        <v>246</v>
      </c>
      <c r="CC178" s="382"/>
      <c r="CD178" s="382"/>
      <c r="CE178" s="382"/>
      <c r="CF178" s="382"/>
      <c r="CG178" s="382"/>
      <c r="CH178" s="382"/>
      <c r="CI178" s="382"/>
      <c r="CJ178" s="382"/>
      <c r="CK178" s="382"/>
      <c r="CL178" s="382"/>
      <c r="CM178" s="383" t="s">
        <v>32</v>
      </c>
      <c r="CN178" s="383"/>
      <c r="CO178" s="383"/>
      <c r="CP178" s="383"/>
      <c r="CQ178" s="383"/>
      <c r="CR178" s="383"/>
      <c r="CS178" s="383"/>
      <c r="CT178" s="383"/>
      <c r="CU178" s="383"/>
      <c r="CV178" s="383"/>
      <c r="CW178" s="383"/>
      <c r="CX178" s="383"/>
      <c r="CY178" s="383"/>
      <c r="CZ178" s="383"/>
      <c r="DA178" s="383"/>
      <c r="DB178" s="383"/>
      <c r="DC178" s="383"/>
      <c r="DD178" s="383"/>
      <c r="DE178" s="82">
        <v>0</v>
      </c>
      <c r="DF178" s="143"/>
      <c r="DG178" s="143"/>
      <c r="DH178" s="50"/>
      <c r="DI178" s="65"/>
    </row>
    <row r="179" spans="1:113" ht="12.75">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c r="AO179" s="112"/>
      <c r="AP179" s="112"/>
      <c r="AQ179" s="112"/>
      <c r="AR179" s="112"/>
      <c r="AS179" s="112"/>
      <c r="AT179" s="112"/>
      <c r="AU179" s="112"/>
      <c r="AV179" s="112"/>
      <c r="AW179" s="112"/>
      <c r="AX179" s="112"/>
      <c r="AY179" s="112"/>
      <c r="AZ179" s="112"/>
      <c r="BA179" s="112"/>
      <c r="BB179" s="112"/>
      <c r="BC179" s="112"/>
      <c r="BD179" s="112"/>
      <c r="BE179" s="112"/>
      <c r="BF179" s="112"/>
      <c r="BG179" s="112"/>
      <c r="BH179" s="112"/>
      <c r="BI179" s="112"/>
      <c r="BJ179" s="112"/>
      <c r="BK179" s="112"/>
      <c r="BL179" s="112"/>
      <c r="BM179" s="112"/>
      <c r="BN179" s="112"/>
      <c r="BO179" s="112"/>
      <c r="BP179" s="112"/>
      <c r="BQ179" s="112"/>
      <c r="BR179" s="112"/>
      <c r="BS179" s="112"/>
      <c r="BT179" s="112"/>
      <c r="BU179" s="112"/>
      <c r="BV179" s="112"/>
      <c r="BW179" s="112"/>
      <c r="BX179" s="112"/>
      <c r="BY179" s="112"/>
      <c r="BZ179" s="112"/>
      <c r="CA179" s="112"/>
      <c r="CB179" s="113"/>
      <c r="CC179" s="113"/>
      <c r="CD179" s="113"/>
      <c r="CE179" s="113"/>
      <c r="CF179" s="113"/>
      <c r="CG179" s="113"/>
      <c r="CH179" s="113"/>
      <c r="CI179" s="113"/>
      <c r="CJ179" s="113"/>
      <c r="CK179" s="113"/>
      <c r="CL179" s="113"/>
      <c r="CM179" s="113"/>
      <c r="CN179" s="113"/>
      <c r="CO179" s="113"/>
      <c r="CP179" s="113"/>
      <c r="CQ179" s="113"/>
      <c r="CR179" s="113"/>
      <c r="CS179" s="113"/>
      <c r="CT179" s="113"/>
      <c r="CU179" s="113"/>
      <c r="CV179" s="113"/>
      <c r="CW179" s="113"/>
      <c r="CX179" s="113"/>
      <c r="CY179" s="113"/>
      <c r="CZ179" s="113"/>
      <c r="DA179" s="113"/>
      <c r="DB179" s="113"/>
      <c r="DC179" s="113"/>
      <c r="DD179" s="113"/>
      <c r="DE179" s="113"/>
      <c r="DF179" s="153"/>
      <c r="DG179" s="153"/>
      <c r="DI179" s="54"/>
    </row>
    <row r="180" spans="1:113" ht="13.5" customHeight="1">
      <c r="A180" s="317" t="s">
        <v>386</v>
      </c>
      <c r="B180" s="317"/>
      <c r="C180" s="317"/>
      <c r="D180" s="317"/>
      <c r="E180" s="317"/>
      <c r="F180" s="317"/>
      <c r="G180" s="317"/>
      <c r="H180" s="317"/>
      <c r="I180" s="317"/>
      <c r="J180" s="317"/>
      <c r="K180" s="317"/>
      <c r="L180" s="317"/>
      <c r="M180" s="317"/>
      <c r="N180" s="317"/>
      <c r="O180" s="317"/>
      <c r="P180" s="317"/>
      <c r="Q180" s="317"/>
      <c r="R180" s="317"/>
      <c r="S180" s="317"/>
      <c r="T180" s="317"/>
      <c r="U180" s="317"/>
      <c r="V180" s="317"/>
      <c r="W180" s="317"/>
      <c r="X180" s="317"/>
      <c r="Y180" s="317"/>
      <c r="Z180" s="317"/>
      <c r="AA180" s="317"/>
      <c r="AB180" s="317"/>
      <c r="AC180" s="317"/>
      <c r="AD180" s="317"/>
      <c r="AE180" s="317"/>
      <c r="AF180" s="317"/>
      <c r="AG180" s="317"/>
      <c r="AH180" s="317"/>
      <c r="AI180" s="317"/>
      <c r="AJ180" s="317"/>
      <c r="AK180" s="317"/>
      <c r="AL180" s="317"/>
      <c r="AM180" s="317"/>
      <c r="AN180" s="317"/>
      <c r="AO180" s="317"/>
      <c r="AP180" s="317"/>
      <c r="AQ180" s="317"/>
      <c r="AR180" s="317"/>
      <c r="AS180" s="317"/>
      <c r="AT180" s="317"/>
      <c r="AU180" s="317"/>
      <c r="AV180" s="317"/>
      <c r="AW180" s="317"/>
      <c r="AX180" s="317"/>
      <c r="AY180" s="317"/>
      <c r="AZ180" s="317"/>
      <c r="BA180" s="317"/>
      <c r="BB180" s="317"/>
      <c r="BC180" s="317"/>
      <c r="BD180" s="317"/>
      <c r="BE180" s="317"/>
      <c r="BF180" s="317"/>
      <c r="BG180" s="317"/>
      <c r="BH180" s="317"/>
      <c r="BI180" s="317"/>
      <c r="BJ180" s="317"/>
      <c r="BK180" s="317"/>
      <c r="BL180" s="317"/>
      <c r="BM180" s="317"/>
      <c r="BN180" s="317"/>
      <c r="BO180" s="317"/>
      <c r="BP180" s="317"/>
      <c r="BQ180" s="317"/>
      <c r="BR180" s="317"/>
      <c r="BS180" s="317"/>
      <c r="BT180" s="317"/>
      <c r="BU180" s="317"/>
      <c r="BV180" s="317"/>
      <c r="BW180" s="317"/>
      <c r="BX180" s="317"/>
      <c r="BY180" s="317"/>
      <c r="BZ180" s="317"/>
      <c r="CA180" s="317"/>
      <c r="CB180" s="317"/>
      <c r="CC180" s="101"/>
      <c r="CD180" s="101"/>
      <c r="CE180" s="101"/>
      <c r="CF180" s="101"/>
      <c r="CG180" s="101"/>
      <c r="CH180" s="101"/>
      <c r="CI180" s="101"/>
      <c r="CJ180" s="101"/>
      <c r="CK180" s="101"/>
      <c r="CL180" s="101"/>
      <c r="CM180" s="316"/>
      <c r="CN180" s="316"/>
      <c r="CO180" s="316"/>
      <c r="CP180" s="316"/>
      <c r="CQ180" s="316"/>
      <c r="CR180" s="316"/>
      <c r="CS180" s="316"/>
      <c r="CT180" s="316"/>
      <c r="CU180" s="316"/>
      <c r="CV180" s="316"/>
      <c r="CW180" s="316"/>
      <c r="CX180" s="316"/>
      <c r="CY180" s="316"/>
      <c r="CZ180" s="316"/>
      <c r="DA180" s="316"/>
      <c r="DB180" s="316"/>
      <c r="DC180" s="316"/>
      <c r="DD180" s="316"/>
      <c r="DE180" s="114"/>
      <c r="DF180" s="153"/>
      <c r="DG180" s="153"/>
      <c r="DI180" s="54"/>
    </row>
    <row r="181" spans="33:113" ht="15.75">
      <c r="AG181" s="53" t="s">
        <v>526</v>
      </c>
      <c r="CB181" s="53"/>
      <c r="CC181" s="53"/>
      <c r="CD181" s="53"/>
      <c r="CE181" s="53"/>
      <c r="CF181" s="53"/>
      <c r="DE181" s="100"/>
      <c r="DF181" s="154"/>
      <c r="DG181" s="154"/>
      <c r="DI181" s="54"/>
    </row>
    <row r="182" spans="1:113" ht="15">
      <c r="A182" s="373"/>
      <c r="B182" s="374"/>
      <c r="C182" s="374"/>
      <c r="D182" s="374"/>
      <c r="E182" s="374"/>
      <c r="F182" s="374"/>
      <c r="G182" s="374"/>
      <c r="H182" s="374"/>
      <c r="I182" s="374"/>
      <c r="J182" s="374"/>
      <c r="K182" s="374"/>
      <c r="L182" s="374"/>
      <c r="M182" s="374"/>
      <c r="N182" s="374"/>
      <c r="O182" s="374"/>
      <c r="P182" s="374"/>
      <c r="Q182" s="374"/>
      <c r="R182" s="374"/>
      <c r="S182" s="374"/>
      <c r="T182" s="374"/>
      <c r="U182" s="374"/>
      <c r="V182" s="374"/>
      <c r="W182" s="374"/>
      <c r="X182" s="374"/>
      <c r="Y182" s="374"/>
      <c r="Z182" s="374"/>
      <c r="AA182" s="374"/>
      <c r="AB182" s="374"/>
      <c r="AC182" s="374"/>
      <c r="AD182" s="374"/>
      <c r="AE182" s="374"/>
      <c r="AF182" s="374"/>
      <c r="AG182" s="374"/>
      <c r="AH182" s="374"/>
      <c r="AI182" s="374"/>
      <c r="AJ182" s="374"/>
      <c r="AK182" s="374"/>
      <c r="AL182" s="374"/>
      <c r="AM182" s="374"/>
      <c r="AN182" s="374"/>
      <c r="AO182" s="374"/>
      <c r="AP182" s="374"/>
      <c r="AQ182" s="374"/>
      <c r="AR182" s="374"/>
      <c r="AS182" s="374"/>
      <c r="AT182" s="374"/>
      <c r="AU182" s="374"/>
      <c r="AV182" s="374"/>
      <c r="AW182" s="374"/>
      <c r="AX182" s="374"/>
      <c r="AY182" s="374"/>
      <c r="AZ182" s="374"/>
      <c r="BA182" s="374"/>
      <c r="BB182" s="374"/>
      <c r="BC182" s="374"/>
      <c r="BD182" s="374"/>
      <c r="BE182" s="374"/>
      <c r="BF182" s="374"/>
      <c r="BG182" s="374"/>
      <c r="BH182" s="374"/>
      <c r="BI182" s="374"/>
      <c r="BJ182" s="374"/>
      <c r="BK182" s="374"/>
      <c r="BL182" s="374"/>
      <c r="BM182" s="374"/>
      <c r="BN182" s="374"/>
      <c r="BO182" s="374"/>
      <c r="BP182" s="374"/>
      <c r="BQ182" s="374"/>
      <c r="BR182" s="374"/>
      <c r="BS182" s="374"/>
      <c r="BT182" s="374"/>
      <c r="BU182" s="374"/>
      <c r="BV182" s="374"/>
      <c r="BW182" s="374"/>
      <c r="BX182" s="374"/>
      <c r="BY182" s="374"/>
      <c r="BZ182" s="374"/>
      <c r="CA182" s="375"/>
      <c r="CB182" s="443" t="s">
        <v>27</v>
      </c>
      <c r="CC182" s="444"/>
      <c r="CD182" s="444"/>
      <c r="CE182" s="444"/>
      <c r="CF182" s="444"/>
      <c r="CG182" s="444"/>
      <c r="CH182" s="444"/>
      <c r="CI182" s="444"/>
      <c r="CJ182" s="444"/>
      <c r="CK182" s="444"/>
      <c r="CL182" s="445"/>
      <c r="CM182" s="482" t="s">
        <v>28</v>
      </c>
      <c r="CN182" s="482"/>
      <c r="CO182" s="482"/>
      <c r="CP182" s="482"/>
      <c r="CQ182" s="482"/>
      <c r="CR182" s="482"/>
      <c r="CS182" s="482"/>
      <c r="CT182" s="482"/>
      <c r="CU182" s="482"/>
      <c r="CV182" s="482"/>
      <c r="CW182" s="482"/>
      <c r="CX182" s="482"/>
      <c r="CY182" s="482"/>
      <c r="CZ182" s="482"/>
      <c r="DA182" s="482"/>
      <c r="DB182" s="482"/>
      <c r="DC182" s="482"/>
      <c r="DD182" s="482"/>
      <c r="DE182" s="139" t="s">
        <v>539</v>
      </c>
      <c r="DF182" s="155"/>
      <c r="DG182" s="156"/>
      <c r="DH182" s="50"/>
      <c r="DI182" s="65"/>
    </row>
    <row r="183" spans="1:122" ht="15">
      <c r="A183" s="376">
        <v>1</v>
      </c>
      <c r="B183" s="377"/>
      <c r="C183" s="377"/>
      <c r="D183" s="377"/>
      <c r="E183" s="377"/>
      <c r="F183" s="377"/>
      <c r="G183" s="377"/>
      <c r="H183" s="377"/>
      <c r="I183" s="377"/>
      <c r="J183" s="377"/>
      <c r="K183" s="377"/>
      <c r="L183" s="377"/>
      <c r="M183" s="377"/>
      <c r="N183" s="377"/>
      <c r="O183" s="377"/>
      <c r="P183" s="377"/>
      <c r="Q183" s="377"/>
      <c r="R183" s="377"/>
      <c r="S183" s="377"/>
      <c r="T183" s="377"/>
      <c r="U183" s="377"/>
      <c r="V183" s="377"/>
      <c r="W183" s="377"/>
      <c r="X183" s="377"/>
      <c r="Y183" s="377"/>
      <c r="Z183" s="377"/>
      <c r="AA183" s="377"/>
      <c r="AB183" s="377"/>
      <c r="AC183" s="377"/>
      <c r="AD183" s="377"/>
      <c r="AE183" s="377"/>
      <c r="AF183" s="377"/>
      <c r="AG183" s="377"/>
      <c r="AH183" s="377"/>
      <c r="AI183" s="377"/>
      <c r="AJ183" s="377"/>
      <c r="AK183" s="377"/>
      <c r="AL183" s="377"/>
      <c r="AM183" s="377"/>
      <c r="AN183" s="377"/>
      <c r="AO183" s="377"/>
      <c r="AP183" s="377"/>
      <c r="AQ183" s="377"/>
      <c r="AR183" s="377"/>
      <c r="AS183" s="377"/>
      <c r="AT183" s="377"/>
      <c r="AU183" s="377"/>
      <c r="AV183" s="377"/>
      <c r="AW183" s="377"/>
      <c r="AX183" s="377"/>
      <c r="AY183" s="377"/>
      <c r="AZ183" s="377"/>
      <c r="BA183" s="377"/>
      <c r="BB183" s="377"/>
      <c r="BC183" s="377"/>
      <c r="BD183" s="377"/>
      <c r="BE183" s="377"/>
      <c r="BF183" s="377"/>
      <c r="BG183" s="377"/>
      <c r="BH183" s="377"/>
      <c r="BI183" s="377"/>
      <c r="BJ183" s="377"/>
      <c r="BK183" s="377"/>
      <c r="BL183" s="377"/>
      <c r="BM183" s="377"/>
      <c r="BN183" s="377"/>
      <c r="BO183" s="377"/>
      <c r="BP183" s="377"/>
      <c r="BQ183" s="377"/>
      <c r="BR183" s="377"/>
      <c r="BS183" s="377"/>
      <c r="BT183" s="377"/>
      <c r="BU183" s="377"/>
      <c r="BV183" s="377"/>
      <c r="BW183" s="377"/>
      <c r="BX183" s="377"/>
      <c r="BY183" s="377"/>
      <c r="BZ183" s="377"/>
      <c r="CA183" s="378"/>
      <c r="CB183" s="464">
        <v>2</v>
      </c>
      <c r="CC183" s="465"/>
      <c r="CD183" s="465"/>
      <c r="CE183" s="465"/>
      <c r="CF183" s="465"/>
      <c r="CG183" s="465"/>
      <c r="CH183" s="465"/>
      <c r="CI183" s="465"/>
      <c r="CJ183" s="465"/>
      <c r="CK183" s="465"/>
      <c r="CL183" s="466"/>
      <c r="CM183" s="464">
        <v>3</v>
      </c>
      <c r="CN183" s="465"/>
      <c r="CO183" s="465"/>
      <c r="CP183" s="465"/>
      <c r="CQ183" s="465"/>
      <c r="CR183" s="465"/>
      <c r="CS183" s="465"/>
      <c r="CT183" s="465"/>
      <c r="CU183" s="465"/>
      <c r="CV183" s="465"/>
      <c r="CW183" s="465"/>
      <c r="CX183" s="465"/>
      <c r="CY183" s="465"/>
      <c r="CZ183" s="465"/>
      <c r="DA183" s="465"/>
      <c r="DB183" s="465"/>
      <c r="DC183" s="465"/>
      <c r="DD183" s="466"/>
      <c r="DE183" s="140">
        <v>4</v>
      </c>
      <c r="DF183" s="155"/>
      <c r="DG183" s="156"/>
      <c r="DH183" s="50"/>
      <c r="DI183" s="65"/>
      <c r="DJ183" s="1"/>
      <c r="DK183" s="1"/>
      <c r="DL183" s="1"/>
      <c r="DM183" s="1"/>
      <c r="DN183" s="1"/>
      <c r="DO183" s="1"/>
      <c r="DP183" s="1"/>
      <c r="DQ183" s="1"/>
      <c r="DR183" s="1"/>
    </row>
    <row r="184" spans="1:122" ht="30">
      <c r="A184" s="367" t="s">
        <v>131</v>
      </c>
      <c r="B184" s="368"/>
      <c r="C184" s="368"/>
      <c r="D184" s="368"/>
      <c r="E184" s="368"/>
      <c r="F184" s="368"/>
      <c r="G184" s="368"/>
      <c r="H184" s="368"/>
      <c r="I184" s="368"/>
      <c r="J184" s="368"/>
      <c r="K184" s="368"/>
      <c r="L184" s="368"/>
      <c r="M184" s="368"/>
      <c r="N184" s="368"/>
      <c r="O184" s="368"/>
      <c r="P184" s="368"/>
      <c r="Q184" s="368"/>
      <c r="R184" s="368"/>
      <c r="S184" s="368"/>
      <c r="T184" s="368"/>
      <c r="U184" s="368"/>
      <c r="V184" s="368"/>
      <c r="W184" s="368"/>
      <c r="X184" s="368"/>
      <c r="Y184" s="368"/>
      <c r="Z184" s="368"/>
      <c r="AA184" s="368"/>
      <c r="AB184" s="368"/>
      <c r="AC184" s="368"/>
      <c r="AD184" s="368"/>
      <c r="AE184" s="368"/>
      <c r="AF184" s="368"/>
      <c r="AG184" s="368"/>
      <c r="AH184" s="368"/>
      <c r="AI184" s="368"/>
      <c r="AJ184" s="368"/>
      <c r="AK184" s="368"/>
      <c r="AL184" s="368"/>
      <c r="AM184" s="368"/>
      <c r="AN184" s="368"/>
      <c r="AO184" s="368"/>
      <c r="AP184" s="368"/>
      <c r="AQ184" s="368"/>
      <c r="AR184" s="368"/>
      <c r="AS184" s="368"/>
      <c r="AT184" s="368"/>
      <c r="AU184" s="368"/>
      <c r="AV184" s="368"/>
      <c r="AW184" s="368"/>
      <c r="AX184" s="368"/>
      <c r="AY184" s="368"/>
      <c r="AZ184" s="368"/>
      <c r="BA184" s="368"/>
      <c r="BB184" s="368"/>
      <c r="BC184" s="368"/>
      <c r="BD184" s="368"/>
      <c r="BE184" s="368"/>
      <c r="BF184" s="368"/>
      <c r="BG184" s="368"/>
      <c r="BH184" s="368"/>
      <c r="BI184" s="368"/>
      <c r="BJ184" s="368"/>
      <c r="BK184" s="368"/>
      <c r="BL184" s="368"/>
      <c r="BM184" s="368"/>
      <c r="BN184" s="368"/>
      <c r="BO184" s="368"/>
      <c r="BP184" s="368"/>
      <c r="BQ184" s="368"/>
      <c r="BR184" s="368"/>
      <c r="BS184" s="368"/>
      <c r="BT184" s="368"/>
      <c r="BU184" s="368"/>
      <c r="BV184" s="368"/>
      <c r="BW184" s="368"/>
      <c r="BX184" s="368"/>
      <c r="BY184" s="368"/>
      <c r="BZ184" s="368"/>
      <c r="CA184" s="369"/>
      <c r="CB184" s="327" t="s">
        <v>250</v>
      </c>
      <c r="CC184" s="328"/>
      <c r="CD184" s="328"/>
      <c r="CE184" s="328"/>
      <c r="CF184" s="328"/>
      <c r="CG184" s="328"/>
      <c r="CH184" s="328"/>
      <c r="CI184" s="328"/>
      <c r="CJ184" s="328"/>
      <c r="CK184" s="328"/>
      <c r="CL184" s="329"/>
      <c r="CM184" s="383" t="s">
        <v>130</v>
      </c>
      <c r="CN184" s="383"/>
      <c r="CO184" s="383"/>
      <c r="CP184" s="383"/>
      <c r="CQ184" s="383"/>
      <c r="CR184" s="383"/>
      <c r="CS184" s="383"/>
      <c r="CT184" s="383"/>
      <c r="CU184" s="383"/>
      <c r="CV184" s="383"/>
      <c r="CW184" s="383"/>
      <c r="CX184" s="383"/>
      <c r="CY184" s="383"/>
      <c r="CZ184" s="383"/>
      <c r="DA184" s="383"/>
      <c r="DB184" s="383"/>
      <c r="DC184" s="383"/>
      <c r="DD184" s="383"/>
      <c r="DE184" s="141" t="s">
        <v>538</v>
      </c>
      <c r="DF184" s="151"/>
      <c r="DG184" s="151"/>
      <c r="DH184" s="50"/>
      <c r="DI184" s="65" t="s">
        <v>533</v>
      </c>
      <c r="DJ184" s="1"/>
      <c r="DK184" s="1"/>
      <c r="DL184" s="1"/>
      <c r="DM184" s="1"/>
      <c r="DN184" s="1"/>
      <c r="DO184" s="1"/>
      <c r="DP184" s="1"/>
      <c r="DQ184" s="1"/>
      <c r="DR184" s="1"/>
    </row>
    <row r="185" spans="1:122" ht="30" customHeight="1">
      <c r="A185" s="361" t="s">
        <v>247</v>
      </c>
      <c r="B185" s="362"/>
      <c r="C185" s="362"/>
      <c r="D185" s="362"/>
      <c r="E185" s="362"/>
      <c r="F185" s="362"/>
      <c r="G185" s="362"/>
      <c r="H185" s="362"/>
      <c r="I185" s="362"/>
      <c r="J185" s="362"/>
      <c r="K185" s="362"/>
      <c r="L185" s="362"/>
      <c r="M185" s="362"/>
      <c r="N185" s="362"/>
      <c r="O185" s="362"/>
      <c r="P185" s="362"/>
      <c r="Q185" s="362"/>
      <c r="R185" s="362"/>
      <c r="S185" s="362"/>
      <c r="T185" s="362"/>
      <c r="U185" s="362"/>
      <c r="V185" s="362"/>
      <c r="W185" s="362"/>
      <c r="X185" s="362"/>
      <c r="Y185" s="362"/>
      <c r="Z185" s="362"/>
      <c r="AA185" s="362"/>
      <c r="AB185" s="362"/>
      <c r="AC185" s="362"/>
      <c r="AD185" s="362"/>
      <c r="AE185" s="362"/>
      <c r="AF185" s="362"/>
      <c r="AG185" s="362"/>
      <c r="AH185" s="362"/>
      <c r="AI185" s="362"/>
      <c r="AJ185" s="362"/>
      <c r="AK185" s="362"/>
      <c r="AL185" s="362"/>
      <c r="AM185" s="362"/>
      <c r="AN185" s="362"/>
      <c r="AO185" s="362"/>
      <c r="AP185" s="362"/>
      <c r="AQ185" s="362"/>
      <c r="AR185" s="362"/>
      <c r="AS185" s="362"/>
      <c r="AT185" s="362"/>
      <c r="AU185" s="362"/>
      <c r="AV185" s="362"/>
      <c r="AW185" s="362"/>
      <c r="AX185" s="362"/>
      <c r="AY185" s="362"/>
      <c r="AZ185" s="362"/>
      <c r="BA185" s="362"/>
      <c r="BB185" s="362"/>
      <c r="BC185" s="362"/>
      <c r="BD185" s="362"/>
      <c r="BE185" s="362"/>
      <c r="BF185" s="362"/>
      <c r="BG185" s="362"/>
      <c r="BH185" s="362"/>
      <c r="BI185" s="362"/>
      <c r="BJ185" s="362"/>
      <c r="BK185" s="362"/>
      <c r="BL185" s="362"/>
      <c r="BM185" s="362"/>
      <c r="BN185" s="362"/>
      <c r="BO185" s="362"/>
      <c r="BP185" s="362"/>
      <c r="BQ185" s="362"/>
      <c r="BR185" s="362"/>
      <c r="BS185" s="362"/>
      <c r="BT185" s="362"/>
      <c r="BU185" s="362"/>
      <c r="BV185" s="362"/>
      <c r="BW185" s="362"/>
      <c r="BX185" s="362"/>
      <c r="BY185" s="362"/>
      <c r="BZ185" s="362"/>
      <c r="CA185" s="363"/>
      <c r="CB185" s="327" t="s">
        <v>251</v>
      </c>
      <c r="CC185" s="328"/>
      <c r="CD185" s="328"/>
      <c r="CE185" s="328"/>
      <c r="CF185" s="328"/>
      <c r="CG185" s="328"/>
      <c r="CH185" s="328"/>
      <c r="CI185" s="328"/>
      <c r="CJ185" s="328"/>
      <c r="CK185" s="328"/>
      <c r="CL185" s="329"/>
      <c r="CM185" s="383" t="s">
        <v>130</v>
      </c>
      <c r="CN185" s="383"/>
      <c r="CO185" s="383"/>
      <c r="CP185" s="383"/>
      <c r="CQ185" s="383"/>
      <c r="CR185" s="383"/>
      <c r="CS185" s="383"/>
      <c r="CT185" s="383"/>
      <c r="CU185" s="383"/>
      <c r="CV185" s="383"/>
      <c r="CW185" s="383"/>
      <c r="CX185" s="383"/>
      <c r="CY185" s="383"/>
      <c r="CZ185" s="383"/>
      <c r="DA185" s="383"/>
      <c r="DB185" s="383"/>
      <c r="DC185" s="383"/>
      <c r="DD185" s="383"/>
      <c r="DE185" s="173" t="s">
        <v>538</v>
      </c>
      <c r="DF185" s="157" t="str">
        <f>IF(DE185&lt;=DE184,"ВЕРНО","ЛОЖЬ")</f>
        <v>ВЕРНО</v>
      </c>
      <c r="DG185" s="151"/>
      <c r="DH185" s="50" t="s">
        <v>387</v>
      </c>
      <c r="DI185" s="65"/>
      <c r="DJ185" s="1"/>
      <c r="DK185" s="1"/>
      <c r="DL185" s="1"/>
      <c r="DM185" s="1"/>
      <c r="DN185" s="1"/>
      <c r="DO185" s="1"/>
      <c r="DP185" s="1"/>
      <c r="DQ185" s="1"/>
      <c r="DR185" s="1"/>
    </row>
    <row r="186" spans="1:122" ht="29.25" customHeight="1">
      <c r="A186" s="361" t="s">
        <v>248</v>
      </c>
      <c r="B186" s="362"/>
      <c r="C186" s="362"/>
      <c r="D186" s="362"/>
      <c r="E186" s="362"/>
      <c r="F186" s="362"/>
      <c r="G186" s="362"/>
      <c r="H186" s="362"/>
      <c r="I186" s="362"/>
      <c r="J186" s="362"/>
      <c r="K186" s="362"/>
      <c r="L186" s="362"/>
      <c r="M186" s="362"/>
      <c r="N186" s="362"/>
      <c r="O186" s="362"/>
      <c r="P186" s="362"/>
      <c r="Q186" s="362"/>
      <c r="R186" s="362"/>
      <c r="S186" s="362"/>
      <c r="T186" s="362"/>
      <c r="U186" s="362"/>
      <c r="V186" s="362"/>
      <c r="W186" s="362"/>
      <c r="X186" s="362"/>
      <c r="Y186" s="362"/>
      <c r="Z186" s="362"/>
      <c r="AA186" s="362"/>
      <c r="AB186" s="362"/>
      <c r="AC186" s="362"/>
      <c r="AD186" s="362"/>
      <c r="AE186" s="362"/>
      <c r="AF186" s="362"/>
      <c r="AG186" s="362"/>
      <c r="AH186" s="362"/>
      <c r="AI186" s="362"/>
      <c r="AJ186" s="362"/>
      <c r="AK186" s="362"/>
      <c r="AL186" s="362"/>
      <c r="AM186" s="362"/>
      <c r="AN186" s="362"/>
      <c r="AO186" s="362"/>
      <c r="AP186" s="362"/>
      <c r="AQ186" s="362"/>
      <c r="AR186" s="362"/>
      <c r="AS186" s="362"/>
      <c r="AT186" s="362"/>
      <c r="AU186" s="362"/>
      <c r="AV186" s="362"/>
      <c r="AW186" s="362"/>
      <c r="AX186" s="362"/>
      <c r="AY186" s="362"/>
      <c r="AZ186" s="362"/>
      <c r="BA186" s="362"/>
      <c r="BB186" s="362"/>
      <c r="BC186" s="362"/>
      <c r="BD186" s="362"/>
      <c r="BE186" s="362"/>
      <c r="BF186" s="362"/>
      <c r="BG186" s="362"/>
      <c r="BH186" s="362"/>
      <c r="BI186" s="362"/>
      <c r="BJ186" s="362"/>
      <c r="BK186" s="362"/>
      <c r="BL186" s="362"/>
      <c r="BM186" s="362"/>
      <c r="BN186" s="362"/>
      <c r="BO186" s="362"/>
      <c r="BP186" s="362"/>
      <c r="BQ186" s="362"/>
      <c r="BR186" s="362"/>
      <c r="BS186" s="362"/>
      <c r="BT186" s="362"/>
      <c r="BU186" s="362"/>
      <c r="BV186" s="362"/>
      <c r="BW186" s="362"/>
      <c r="BX186" s="362"/>
      <c r="BY186" s="362"/>
      <c r="BZ186" s="362"/>
      <c r="CA186" s="363"/>
      <c r="CB186" s="327" t="s">
        <v>252</v>
      </c>
      <c r="CC186" s="328"/>
      <c r="CD186" s="328"/>
      <c r="CE186" s="328"/>
      <c r="CF186" s="328"/>
      <c r="CG186" s="328"/>
      <c r="CH186" s="328"/>
      <c r="CI186" s="328"/>
      <c r="CJ186" s="328"/>
      <c r="CK186" s="328"/>
      <c r="CL186" s="329"/>
      <c r="CM186" s="383" t="s">
        <v>47</v>
      </c>
      <c r="CN186" s="383"/>
      <c r="CO186" s="383"/>
      <c r="CP186" s="383"/>
      <c r="CQ186" s="383"/>
      <c r="CR186" s="383"/>
      <c r="CS186" s="383"/>
      <c r="CT186" s="383"/>
      <c r="CU186" s="383"/>
      <c r="CV186" s="383"/>
      <c r="CW186" s="383"/>
      <c r="CX186" s="383"/>
      <c r="CY186" s="383"/>
      <c r="CZ186" s="383"/>
      <c r="DA186" s="383"/>
      <c r="DB186" s="383"/>
      <c r="DC186" s="383"/>
      <c r="DD186" s="383"/>
      <c r="DE186" s="99" t="e">
        <f>IF(DE184=0,0,DE185/DE184*100)</f>
        <v>#VALUE!</v>
      </c>
      <c r="DF186" s="144"/>
      <c r="DG186" s="158"/>
      <c r="DH186" s="50"/>
      <c r="DI186" s="65" t="s">
        <v>407</v>
      </c>
      <c r="DJ186" s="1"/>
      <c r="DK186" s="1"/>
      <c r="DL186" s="1"/>
      <c r="DM186" s="1"/>
      <c r="DN186" s="1"/>
      <c r="DO186" s="1"/>
      <c r="DP186" s="1"/>
      <c r="DQ186" s="1"/>
      <c r="DR186" s="1"/>
    </row>
    <row r="187" spans="1:122" ht="30">
      <c r="A187" s="367" t="s">
        <v>134</v>
      </c>
      <c r="B187" s="368"/>
      <c r="C187" s="368"/>
      <c r="D187" s="368"/>
      <c r="E187" s="368"/>
      <c r="F187" s="368"/>
      <c r="G187" s="368"/>
      <c r="H187" s="368"/>
      <c r="I187" s="368"/>
      <c r="J187" s="368"/>
      <c r="K187" s="368"/>
      <c r="L187" s="368"/>
      <c r="M187" s="368"/>
      <c r="N187" s="368"/>
      <c r="O187" s="368"/>
      <c r="P187" s="368"/>
      <c r="Q187" s="368"/>
      <c r="R187" s="368"/>
      <c r="S187" s="368"/>
      <c r="T187" s="368"/>
      <c r="U187" s="368"/>
      <c r="V187" s="368"/>
      <c r="W187" s="368"/>
      <c r="X187" s="368"/>
      <c r="Y187" s="368"/>
      <c r="Z187" s="368"/>
      <c r="AA187" s="368"/>
      <c r="AB187" s="368"/>
      <c r="AC187" s="368"/>
      <c r="AD187" s="368"/>
      <c r="AE187" s="368"/>
      <c r="AF187" s="368"/>
      <c r="AG187" s="368"/>
      <c r="AH187" s="368"/>
      <c r="AI187" s="368"/>
      <c r="AJ187" s="368"/>
      <c r="AK187" s="368"/>
      <c r="AL187" s="368"/>
      <c r="AM187" s="368"/>
      <c r="AN187" s="368"/>
      <c r="AO187" s="368"/>
      <c r="AP187" s="368"/>
      <c r="AQ187" s="368"/>
      <c r="AR187" s="368"/>
      <c r="AS187" s="368"/>
      <c r="AT187" s="368"/>
      <c r="AU187" s="368"/>
      <c r="AV187" s="368"/>
      <c r="AW187" s="368"/>
      <c r="AX187" s="368"/>
      <c r="AY187" s="368"/>
      <c r="AZ187" s="368"/>
      <c r="BA187" s="368"/>
      <c r="BB187" s="368"/>
      <c r="BC187" s="368"/>
      <c r="BD187" s="368"/>
      <c r="BE187" s="368"/>
      <c r="BF187" s="368"/>
      <c r="BG187" s="368"/>
      <c r="BH187" s="368"/>
      <c r="BI187" s="368"/>
      <c r="BJ187" s="368"/>
      <c r="BK187" s="368"/>
      <c r="BL187" s="368"/>
      <c r="BM187" s="368"/>
      <c r="BN187" s="368"/>
      <c r="BO187" s="368"/>
      <c r="BP187" s="368"/>
      <c r="BQ187" s="368"/>
      <c r="BR187" s="368"/>
      <c r="BS187" s="368"/>
      <c r="BT187" s="368"/>
      <c r="BU187" s="368"/>
      <c r="BV187" s="368"/>
      <c r="BW187" s="368"/>
      <c r="BX187" s="368"/>
      <c r="BY187" s="368"/>
      <c r="BZ187" s="368"/>
      <c r="CA187" s="369"/>
      <c r="CB187" s="327" t="s">
        <v>253</v>
      </c>
      <c r="CC187" s="328"/>
      <c r="CD187" s="328"/>
      <c r="CE187" s="328"/>
      <c r="CF187" s="328"/>
      <c r="CG187" s="328"/>
      <c r="CH187" s="328"/>
      <c r="CI187" s="328"/>
      <c r="CJ187" s="328"/>
      <c r="CK187" s="328"/>
      <c r="CL187" s="329"/>
      <c r="CM187" s="383" t="s">
        <v>130</v>
      </c>
      <c r="CN187" s="383"/>
      <c r="CO187" s="383"/>
      <c r="CP187" s="383"/>
      <c r="CQ187" s="383"/>
      <c r="CR187" s="383"/>
      <c r="CS187" s="383"/>
      <c r="CT187" s="383"/>
      <c r="CU187" s="383"/>
      <c r="CV187" s="383"/>
      <c r="CW187" s="383"/>
      <c r="CX187" s="383"/>
      <c r="CY187" s="383"/>
      <c r="CZ187" s="383"/>
      <c r="DA187" s="383"/>
      <c r="DB187" s="383"/>
      <c r="DC187" s="383"/>
      <c r="DD187" s="383"/>
      <c r="DE187" s="141" t="s">
        <v>538</v>
      </c>
      <c r="DF187" s="151"/>
      <c r="DG187" s="151"/>
      <c r="DH187" s="50"/>
      <c r="DI187" s="65" t="s">
        <v>533</v>
      </c>
      <c r="DJ187" s="1"/>
      <c r="DK187" s="1"/>
      <c r="DL187" s="1"/>
      <c r="DM187" s="1"/>
      <c r="DN187" s="1"/>
      <c r="DO187" s="1"/>
      <c r="DP187" s="1"/>
      <c r="DQ187" s="1"/>
      <c r="DR187" s="1"/>
    </row>
    <row r="188" spans="1:122" ht="28.5" customHeight="1">
      <c r="A188" s="361" t="s">
        <v>249</v>
      </c>
      <c r="B188" s="362"/>
      <c r="C188" s="362"/>
      <c r="D188" s="362"/>
      <c r="E188" s="362"/>
      <c r="F188" s="362"/>
      <c r="G188" s="362"/>
      <c r="H188" s="362"/>
      <c r="I188" s="362"/>
      <c r="J188" s="362"/>
      <c r="K188" s="362"/>
      <c r="L188" s="362"/>
      <c r="M188" s="362"/>
      <c r="N188" s="362"/>
      <c r="O188" s="362"/>
      <c r="P188" s="362"/>
      <c r="Q188" s="362"/>
      <c r="R188" s="362"/>
      <c r="S188" s="362"/>
      <c r="T188" s="362"/>
      <c r="U188" s="362"/>
      <c r="V188" s="362"/>
      <c r="W188" s="362"/>
      <c r="X188" s="362"/>
      <c r="Y188" s="362"/>
      <c r="Z188" s="362"/>
      <c r="AA188" s="362"/>
      <c r="AB188" s="362"/>
      <c r="AC188" s="362"/>
      <c r="AD188" s="362"/>
      <c r="AE188" s="362"/>
      <c r="AF188" s="362"/>
      <c r="AG188" s="362"/>
      <c r="AH188" s="362"/>
      <c r="AI188" s="362"/>
      <c r="AJ188" s="362"/>
      <c r="AK188" s="362"/>
      <c r="AL188" s="362"/>
      <c r="AM188" s="362"/>
      <c r="AN188" s="362"/>
      <c r="AO188" s="362"/>
      <c r="AP188" s="362"/>
      <c r="AQ188" s="362"/>
      <c r="AR188" s="362"/>
      <c r="AS188" s="362"/>
      <c r="AT188" s="362"/>
      <c r="AU188" s="362"/>
      <c r="AV188" s="362"/>
      <c r="AW188" s="362"/>
      <c r="AX188" s="362"/>
      <c r="AY188" s="362"/>
      <c r="AZ188" s="362"/>
      <c r="BA188" s="362"/>
      <c r="BB188" s="362"/>
      <c r="BC188" s="362"/>
      <c r="BD188" s="362"/>
      <c r="BE188" s="362"/>
      <c r="BF188" s="362"/>
      <c r="BG188" s="362"/>
      <c r="BH188" s="362"/>
      <c r="BI188" s="362"/>
      <c r="BJ188" s="362"/>
      <c r="BK188" s="362"/>
      <c r="BL188" s="362"/>
      <c r="BM188" s="362"/>
      <c r="BN188" s="362"/>
      <c r="BO188" s="362"/>
      <c r="BP188" s="362"/>
      <c r="BQ188" s="362"/>
      <c r="BR188" s="362"/>
      <c r="BS188" s="362"/>
      <c r="BT188" s="362"/>
      <c r="BU188" s="362"/>
      <c r="BV188" s="362"/>
      <c r="BW188" s="362"/>
      <c r="BX188" s="362"/>
      <c r="BY188" s="362"/>
      <c r="BZ188" s="362"/>
      <c r="CA188" s="363"/>
      <c r="CB188" s="327" t="s">
        <v>254</v>
      </c>
      <c r="CC188" s="328"/>
      <c r="CD188" s="328"/>
      <c r="CE188" s="328"/>
      <c r="CF188" s="328"/>
      <c r="CG188" s="328"/>
      <c r="CH188" s="328"/>
      <c r="CI188" s="328"/>
      <c r="CJ188" s="328"/>
      <c r="CK188" s="328"/>
      <c r="CL188" s="329"/>
      <c r="CM188" s="383" t="s">
        <v>130</v>
      </c>
      <c r="CN188" s="383"/>
      <c r="CO188" s="383"/>
      <c r="CP188" s="383"/>
      <c r="CQ188" s="383"/>
      <c r="CR188" s="383"/>
      <c r="CS188" s="383"/>
      <c r="CT188" s="383"/>
      <c r="CU188" s="383"/>
      <c r="CV188" s="383"/>
      <c r="CW188" s="383"/>
      <c r="CX188" s="383"/>
      <c r="CY188" s="383"/>
      <c r="CZ188" s="383"/>
      <c r="DA188" s="383"/>
      <c r="DB188" s="383"/>
      <c r="DC188" s="383"/>
      <c r="DD188" s="383"/>
      <c r="DE188" s="141" t="s">
        <v>538</v>
      </c>
      <c r="DF188" s="157" t="str">
        <f>IF(DE188&lt;=DE187,"ВЕРНО","ЛОЖЬ")</f>
        <v>ВЕРНО</v>
      </c>
      <c r="DG188" s="151"/>
      <c r="DH188" s="50" t="s">
        <v>388</v>
      </c>
      <c r="DI188" s="65"/>
      <c r="DJ188" s="1"/>
      <c r="DK188" s="1"/>
      <c r="DL188" s="1"/>
      <c r="DM188" s="1"/>
      <c r="DN188" s="1"/>
      <c r="DO188" s="1"/>
      <c r="DP188" s="1"/>
      <c r="DQ188" s="1"/>
      <c r="DR188" s="1"/>
    </row>
    <row r="189" spans="1:122" ht="26.25" customHeight="1">
      <c r="A189" s="361" t="s">
        <v>255</v>
      </c>
      <c r="B189" s="362"/>
      <c r="C189" s="362"/>
      <c r="D189" s="362"/>
      <c r="E189" s="362"/>
      <c r="F189" s="362"/>
      <c r="G189" s="362"/>
      <c r="H189" s="362"/>
      <c r="I189" s="362"/>
      <c r="J189" s="362"/>
      <c r="K189" s="362"/>
      <c r="L189" s="362"/>
      <c r="M189" s="362"/>
      <c r="N189" s="362"/>
      <c r="O189" s="362"/>
      <c r="P189" s="362"/>
      <c r="Q189" s="362"/>
      <c r="R189" s="362"/>
      <c r="S189" s="362"/>
      <c r="T189" s="362"/>
      <c r="U189" s="362"/>
      <c r="V189" s="362"/>
      <c r="W189" s="362"/>
      <c r="X189" s="362"/>
      <c r="Y189" s="362"/>
      <c r="Z189" s="362"/>
      <c r="AA189" s="362"/>
      <c r="AB189" s="362"/>
      <c r="AC189" s="362"/>
      <c r="AD189" s="362"/>
      <c r="AE189" s="362"/>
      <c r="AF189" s="362"/>
      <c r="AG189" s="362"/>
      <c r="AH189" s="362"/>
      <c r="AI189" s="362"/>
      <c r="AJ189" s="362"/>
      <c r="AK189" s="362"/>
      <c r="AL189" s="362"/>
      <c r="AM189" s="362"/>
      <c r="AN189" s="362"/>
      <c r="AO189" s="362"/>
      <c r="AP189" s="362"/>
      <c r="AQ189" s="362"/>
      <c r="AR189" s="362"/>
      <c r="AS189" s="362"/>
      <c r="AT189" s="362"/>
      <c r="AU189" s="362"/>
      <c r="AV189" s="362"/>
      <c r="AW189" s="362"/>
      <c r="AX189" s="362"/>
      <c r="AY189" s="362"/>
      <c r="AZ189" s="362"/>
      <c r="BA189" s="362"/>
      <c r="BB189" s="362"/>
      <c r="BC189" s="362"/>
      <c r="BD189" s="362"/>
      <c r="BE189" s="362"/>
      <c r="BF189" s="362"/>
      <c r="BG189" s="362"/>
      <c r="BH189" s="362"/>
      <c r="BI189" s="362"/>
      <c r="BJ189" s="362"/>
      <c r="BK189" s="362"/>
      <c r="BL189" s="362"/>
      <c r="BM189" s="362"/>
      <c r="BN189" s="362"/>
      <c r="BO189" s="362"/>
      <c r="BP189" s="362"/>
      <c r="BQ189" s="362"/>
      <c r="BR189" s="362"/>
      <c r="BS189" s="362"/>
      <c r="BT189" s="362"/>
      <c r="BU189" s="362"/>
      <c r="BV189" s="362"/>
      <c r="BW189" s="362"/>
      <c r="BX189" s="362"/>
      <c r="BY189" s="362"/>
      <c r="BZ189" s="362"/>
      <c r="CA189" s="363"/>
      <c r="CB189" s="327" t="s">
        <v>258</v>
      </c>
      <c r="CC189" s="328"/>
      <c r="CD189" s="328"/>
      <c r="CE189" s="328"/>
      <c r="CF189" s="328"/>
      <c r="CG189" s="328"/>
      <c r="CH189" s="328"/>
      <c r="CI189" s="328"/>
      <c r="CJ189" s="328"/>
      <c r="CK189" s="328"/>
      <c r="CL189" s="329"/>
      <c r="CM189" s="383" t="s">
        <v>47</v>
      </c>
      <c r="CN189" s="383"/>
      <c r="CO189" s="383"/>
      <c r="CP189" s="383"/>
      <c r="CQ189" s="383"/>
      <c r="CR189" s="383"/>
      <c r="CS189" s="383"/>
      <c r="CT189" s="383"/>
      <c r="CU189" s="383"/>
      <c r="CV189" s="383"/>
      <c r="CW189" s="383"/>
      <c r="CX189" s="383"/>
      <c r="CY189" s="383"/>
      <c r="CZ189" s="383"/>
      <c r="DA189" s="383"/>
      <c r="DB189" s="383"/>
      <c r="DC189" s="383"/>
      <c r="DD189" s="383"/>
      <c r="DE189" s="99" t="e">
        <f>IF(DE187=0,0,DE188/DE187*100)</f>
        <v>#VALUE!</v>
      </c>
      <c r="DF189" s="145"/>
      <c r="DG189" s="158"/>
      <c r="DH189" s="50"/>
      <c r="DI189" s="65" t="s">
        <v>408</v>
      </c>
      <c r="DJ189" s="1"/>
      <c r="DK189" s="1"/>
      <c r="DL189" s="1"/>
      <c r="DM189" s="1"/>
      <c r="DN189" s="1"/>
      <c r="DO189" s="1"/>
      <c r="DP189" s="1"/>
      <c r="DQ189" s="1"/>
      <c r="DR189" s="1"/>
    </row>
    <row r="190" spans="1:122" ht="30">
      <c r="A190" s="367" t="s">
        <v>138</v>
      </c>
      <c r="B190" s="368"/>
      <c r="C190" s="368"/>
      <c r="D190" s="368"/>
      <c r="E190" s="368"/>
      <c r="F190" s="368"/>
      <c r="G190" s="368"/>
      <c r="H190" s="368"/>
      <c r="I190" s="368"/>
      <c r="J190" s="368"/>
      <c r="K190" s="368"/>
      <c r="L190" s="368"/>
      <c r="M190" s="368"/>
      <c r="N190" s="368"/>
      <c r="O190" s="368"/>
      <c r="P190" s="368"/>
      <c r="Q190" s="368"/>
      <c r="R190" s="368"/>
      <c r="S190" s="368"/>
      <c r="T190" s="368"/>
      <c r="U190" s="368"/>
      <c r="V190" s="368"/>
      <c r="W190" s="368"/>
      <c r="X190" s="368"/>
      <c r="Y190" s="368"/>
      <c r="Z190" s="368"/>
      <c r="AA190" s="368"/>
      <c r="AB190" s="368"/>
      <c r="AC190" s="368"/>
      <c r="AD190" s="368"/>
      <c r="AE190" s="368"/>
      <c r="AF190" s="368"/>
      <c r="AG190" s="368"/>
      <c r="AH190" s="368"/>
      <c r="AI190" s="368"/>
      <c r="AJ190" s="368"/>
      <c r="AK190" s="368"/>
      <c r="AL190" s="368"/>
      <c r="AM190" s="368"/>
      <c r="AN190" s="368"/>
      <c r="AO190" s="368"/>
      <c r="AP190" s="368"/>
      <c r="AQ190" s="368"/>
      <c r="AR190" s="368"/>
      <c r="AS190" s="368"/>
      <c r="AT190" s="368"/>
      <c r="AU190" s="368"/>
      <c r="AV190" s="368"/>
      <c r="AW190" s="368"/>
      <c r="AX190" s="368"/>
      <c r="AY190" s="368"/>
      <c r="AZ190" s="368"/>
      <c r="BA190" s="368"/>
      <c r="BB190" s="368"/>
      <c r="BC190" s="368"/>
      <c r="BD190" s="368"/>
      <c r="BE190" s="368"/>
      <c r="BF190" s="368"/>
      <c r="BG190" s="368"/>
      <c r="BH190" s="368"/>
      <c r="BI190" s="368"/>
      <c r="BJ190" s="368"/>
      <c r="BK190" s="368"/>
      <c r="BL190" s="368"/>
      <c r="BM190" s="368"/>
      <c r="BN190" s="368"/>
      <c r="BO190" s="368"/>
      <c r="BP190" s="368"/>
      <c r="BQ190" s="368"/>
      <c r="BR190" s="368"/>
      <c r="BS190" s="368"/>
      <c r="BT190" s="368"/>
      <c r="BU190" s="368"/>
      <c r="BV190" s="368"/>
      <c r="BW190" s="368"/>
      <c r="BX190" s="368"/>
      <c r="BY190" s="368"/>
      <c r="BZ190" s="368"/>
      <c r="CA190" s="369"/>
      <c r="CB190" s="327" t="s">
        <v>259</v>
      </c>
      <c r="CC190" s="328"/>
      <c r="CD190" s="328"/>
      <c r="CE190" s="328"/>
      <c r="CF190" s="328"/>
      <c r="CG190" s="328"/>
      <c r="CH190" s="328"/>
      <c r="CI190" s="328"/>
      <c r="CJ190" s="328"/>
      <c r="CK190" s="328"/>
      <c r="CL190" s="329"/>
      <c r="CM190" s="383" t="s">
        <v>130</v>
      </c>
      <c r="CN190" s="383"/>
      <c r="CO190" s="383"/>
      <c r="CP190" s="383"/>
      <c r="CQ190" s="383"/>
      <c r="CR190" s="383"/>
      <c r="CS190" s="383"/>
      <c r="CT190" s="383"/>
      <c r="CU190" s="383"/>
      <c r="CV190" s="383"/>
      <c r="CW190" s="383"/>
      <c r="CX190" s="383"/>
      <c r="CY190" s="383"/>
      <c r="CZ190" s="383"/>
      <c r="DA190" s="383"/>
      <c r="DB190" s="383"/>
      <c r="DC190" s="383"/>
      <c r="DD190" s="383"/>
      <c r="DE190" s="141" t="s">
        <v>538</v>
      </c>
      <c r="DF190" s="151"/>
      <c r="DG190" s="151"/>
      <c r="DH190" s="50"/>
      <c r="DI190" s="65" t="s">
        <v>429</v>
      </c>
      <c r="DJ190" s="1"/>
      <c r="DK190" s="1"/>
      <c r="DL190" s="1"/>
      <c r="DM190" s="1"/>
      <c r="DN190" s="1"/>
      <c r="DO190" s="1"/>
      <c r="DP190" s="1"/>
      <c r="DQ190" s="1"/>
      <c r="DR190" s="1"/>
    </row>
    <row r="191" spans="1:122" ht="30" customHeight="1">
      <c r="A191" s="361" t="s">
        <v>256</v>
      </c>
      <c r="B191" s="362"/>
      <c r="C191" s="362"/>
      <c r="D191" s="362"/>
      <c r="E191" s="362"/>
      <c r="F191" s="362"/>
      <c r="G191" s="362"/>
      <c r="H191" s="362"/>
      <c r="I191" s="362"/>
      <c r="J191" s="362"/>
      <c r="K191" s="362"/>
      <c r="L191" s="362"/>
      <c r="M191" s="362"/>
      <c r="N191" s="362"/>
      <c r="O191" s="362"/>
      <c r="P191" s="362"/>
      <c r="Q191" s="362"/>
      <c r="R191" s="362"/>
      <c r="S191" s="362"/>
      <c r="T191" s="362"/>
      <c r="U191" s="362"/>
      <c r="V191" s="362"/>
      <c r="W191" s="362"/>
      <c r="X191" s="362"/>
      <c r="Y191" s="362"/>
      <c r="Z191" s="362"/>
      <c r="AA191" s="362"/>
      <c r="AB191" s="362"/>
      <c r="AC191" s="362"/>
      <c r="AD191" s="362"/>
      <c r="AE191" s="362"/>
      <c r="AF191" s="362"/>
      <c r="AG191" s="362"/>
      <c r="AH191" s="362"/>
      <c r="AI191" s="362"/>
      <c r="AJ191" s="362"/>
      <c r="AK191" s="362"/>
      <c r="AL191" s="362"/>
      <c r="AM191" s="362"/>
      <c r="AN191" s="362"/>
      <c r="AO191" s="362"/>
      <c r="AP191" s="362"/>
      <c r="AQ191" s="362"/>
      <c r="AR191" s="362"/>
      <c r="AS191" s="362"/>
      <c r="AT191" s="362"/>
      <c r="AU191" s="362"/>
      <c r="AV191" s="362"/>
      <c r="AW191" s="362"/>
      <c r="AX191" s="362"/>
      <c r="AY191" s="362"/>
      <c r="AZ191" s="362"/>
      <c r="BA191" s="362"/>
      <c r="BB191" s="362"/>
      <c r="BC191" s="362"/>
      <c r="BD191" s="362"/>
      <c r="BE191" s="362"/>
      <c r="BF191" s="362"/>
      <c r="BG191" s="362"/>
      <c r="BH191" s="362"/>
      <c r="BI191" s="362"/>
      <c r="BJ191" s="362"/>
      <c r="BK191" s="362"/>
      <c r="BL191" s="362"/>
      <c r="BM191" s="362"/>
      <c r="BN191" s="362"/>
      <c r="BO191" s="362"/>
      <c r="BP191" s="362"/>
      <c r="BQ191" s="362"/>
      <c r="BR191" s="362"/>
      <c r="BS191" s="362"/>
      <c r="BT191" s="362"/>
      <c r="BU191" s="362"/>
      <c r="BV191" s="362"/>
      <c r="BW191" s="362"/>
      <c r="BX191" s="362"/>
      <c r="BY191" s="362"/>
      <c r="BZ191" s="362"/>
      <c r="CA191" s="363"/>
      <c r="CB191" s="327" t="s">
        <v>260</v>
      </c>
      <c r="CC191" s="328"/>
      <c r="CD191" s="328"/>
      <c r="CE191" s="328"/>
      <c r="CF191" s="328"/>
      <c r="CG191" s="328"/>
      <c r="CH191" s="328"/>
      <c r="CI191" s="328"/>
      <c r="CJ191" s="328"/>
      <c r="CK191" s="328"/>
      <c r="CL191" s="329"/>
      <c r="CM191" s="383" t="s">
        <v>130</v>
      </c>
      <c r="CN191" s="383"/>
      <c r="CO191" s="383"/>
      <c r="CP191" s="383"/>
      <c r="CQ191" s="383"/>
      <c r="CR191" s="383"/>
      <c r="CS191" s="383"/>
      <c r="CT191" s="383"/>
      <c r="CU191" s="383"/>
      <c r="CV191" s="383"/>
      <c r="CW191" s="383"/>
      <c r="CX191" s="383"/>
      <c r="CY191" s="383"/>
      <c r="CZ191" s="383"/>
      <c r="DA191" s="383"/>
      <c r="DB191" s="383"/>
      <c r="DC191" s="383"/>
      <c r="DD191" s="383"/>
      <c r="DE191" s="141" t="s">
        <v>538</v>
      </c>
      <c r="DF191" s="157" t="str">
        <f>IF(DE191&lt;=DE190,"ВЕРНО","ЛОЖЬ")</f>
        <v>ВЕРНО</v>
      </c>
      <c r="DG191" s="151"/>
      <c r="DH191" s="50" t="s">
        <v>389</v>
      </c>
      <c r="DI191" s="65"/>
      <c r="DJ191" s="1"/>
      <c r="DK191" s="1"/>
      <c r="DL191" s="1"/>
      <c r="DM191" s="1"/>
      <c r="DN191" s="1"/>
      <c r="DO191" s="1"/>
      <c r="DP191" s="1"/>
      <c r="DQ191" s="1"/>
      <c r="DR191" s="1"/>
    </row>
    <row r="192" spans="1:122" ht="30" customHeight="1">
      <c r="A192" s="361" t="s">
        <v>257</v>
      </c>
      <c r="B192" s="362"/>
      <c r="C192" s="362"/>
      <c r="D192" s="362"/>
      <c r="E192" s="362"/>
      <c r="F192" s="362"/>
      <c r="G192" s="362"/>
      <c r="H192" s="362"/>
      <c r="I192" s="362"/>
      <c r="J192" s="362"/>
      <c r="K192" s="362"/>
      <c r="L192" s="362"/>
      <c r="M192" s="362"/>
      <c r="N192" s="362"/>
      <c r="O192" s="362"/>
      <c r="P192" s="362"/>
      <c r="Q192" s="362"/>
      <c r="R192" s="362"/>
      <c r="S192" s="362"/>
      <c r="T192" s="362"/>
      <c r="U192" s="362"/>
      <c r="V192" s="362"/>
      <c r="W192" s="362"/>
      <c r="X192" s="362"/>
      <c r="Y192" s="362"/>
      <c r="Z192" s="362"/>
      <c r="AA192" s="362"/>
      <c r="AB192" s="362"/>
      <c r="AC192" s="362"/>
      <c r="AD192" s="362"/>
      <c r="AE192" s="362"/>
      <c r="AF192" s="362"/>
      <c r="AG192" s="362"/>
      <c r="AH192" s="362"/>
      <c r="AI192" s="362"/>
      <c r="AJ192" s="362"/>
      <c r="AK192" s="362"/>
      <c r="AL192" s="362"/>
      <c r="AM192" s="362"/>
      <c r="AN192" s="362"/>
      <c r="AO192" s="362"/>
      <c r="AP192" s="362"/>
      <c r="AQ192" s="362"/>
      <c r="AR192" s="362"/>
      <c r="AS192" s="362"/>
      <c r="AT192" s="362"/>
      <c r="AU192" s="362"/>
      <c r="AV192" s="362"/>
      <c r="AW192" s="362"/>
      <c r="AX192" s="362"/>
      <c r="AY192" s="362"/>
      <c r="AZ192" s="362"/>
      <c r="BA192" s="362"/>
      <c r="BB192" s="362"/>
      <c r="BC192" s="362"/>
      <c r="BD192" s="362"/>
      <c r="BE192" s="362"/>
      <c r="BF192" s="362"/>
      <c r="BG192" s="362"/>
      <c r="BH192" s="362"/>
      <c r="BI192" s="362"/>
      <c r="BJ192" s="362"/>
      <c r="BK192" s="362"/>
      <c r="BL192" s="362"/>
      <c r="BM192" s="362"/>
      <c r="BN192" s="362"/>
      <c r="BO192" s="362"/>
      <c r="BP192" s="362"/>
      <c r="BQ192" s="362"/>
      <c r="BR192" s="362"/>
      <c r="BS192" s="362"/>
      <c r="BT192" s="362"/>
      <c r="BU192" s="362"/>
      <c r="BV192" s="362"/>
      <c r="BW192" s="362"/>
      <c r="BX192" s="362"/>
      <c r="BY192" s="362"/>
      <c r="BZ192" s="362"/>
      <c r="CA192" s="363"/>
      <c r="CB192" s="327" t="s">
        <v>261</v>
      </c>
      <c r="CC192" s="328"/>
      <c r="CD192" s="328"/>
      <c r="CE192" s="328"/>
      <c r="CF192" s="328"/>
      <c r="CG192" s="328"/>
      <c r="CH192" s="328"/>
      <c r="CI192" s="328"/>
      <c r="CJ192" s="328"/>
      <c r="CK192" s="328"/>
      <c r="CL192" s="329"/>
      <c r="CM192" s="383" t="s">
        <v>47</v>
      </c>
      <c r="CN192" s="383"/>
      <c r="CO192" s="383"/>
      <c r="CP192" s="383"/>
      <c r="CQ192" s="383"/>
      <c r="CR192" s="383"/>
      <c r="CS192" s="383"/>
      <c r="CT192" s="383"/>
      <c r="CU192" s="383"/>
      <c r="CV192" s="383"/>
      <c r="CW192" s="383"/>
      <c r="CX192" s="383"/>
      <c r="CY192" s="383"/>
      <c r="CZ192" s="383"/>
      <c r="DA192" s="383"/>
      <c r="DB192" s="383"/>
      <c r="DC192" s="383"/>
      <c r="DD192" s="383"/>
      <c r="DE192" s="99" t="e">
        <f>IF(DE190=0,0,DE191/DE190*100)</f>
        <v>#VALUE!</v>
      </c>
      <c r="DF192" s="145"/>
      <c r="DG192" s="158"/>
      <c r="DH192" s="50"/>
      <c r="DI192" s="65" t="s">
        <v>409</v>
      </c>
      <c r="DJ192" s="1"/>
      <c r="DK192" s="1"/>
      <c r="DL192" s="1"/>
      <c r="DM192" s="1"/>
      <c r="DN192" s="1"/>
      <c r="DO192" s="1"/>
      <c r="DP192" s="1"/>
      <c r="DQ192" s="1"/>
      <c r="DR192" s="1"/>
    </row>
    <row r="193" spans="1:122" ht="30">
      <c r="A193" s="367" t="s">
        <v>142</v>
      </c>
      <c r="B193" s="368"/>
      <c r="C193" s="368"/>
      <c r="D193" s="368"/>
      <c r="E193" s="368"/>
      <c r="F193" s="368"/>
      <c r="G193" s="368"/>
      <c r="H193" s="368"/>
      <c r="I193" s="368"/>
      <c r="J193" s="368"/>
      <c r="K193" s="368"/>
      <c r="L193" s="368"/>
      <c r="M193" s="368"/>
      <c r="N193" s="368"/>
      <c r="O193" s="368"/>
      <c r="P193" s="368"/>
      <c r="Q193" s="368"/>
      <c r="R193" s="368"/>
      <c r="S193" s="368"/>
      <c r="T193" s="368"/>
      <c r="U193" s="368"/>
      <c r="V193" s="368"/>
      <c r="W193" s="368"/>
      <c r="X193" s="368"/>
      <c r="Y193" s="368"/>
      <c r="Z193" s="368"/>
      <c r="AA193" s="368"/>
      <c r="AB193" s="368"/>
      <c r="AC193" s="368"/>
      <c r="AD193" s="368"/>
      <c r="AE193" s="368"/>
      <c r="AF193" s="368"/>
      <c r="AG193" s="368"/>
      <c r="AH193" s="368"/>
      <c r="AI193" s="368"/>
      <c r="AJ193" s="368"/>
      <c r="AK193" s="368"/>
      <c r="AL193" s="368"/>
      <c r="AM193" s="368"/>
      <c r="AN193" s="368"/>
      <c r="AO193" s="368"/>
      <c r="AP193" s="368"/>
      <c r="AQ193" s="368"/>
      <c r="AR193" s="368"/>
      <c r="AS193" s="368"/>
      <c r="AT193" s="368"/>
      <c r="AU193" s="368"/>
      <c r="AV193" s="368"/>
      <c r="AW193" s="368"/>
      <c r="AX193" s="368"/>
      <c r="AY193" s="368"/>
      <c r="AZ193" s="368"/>
      <c r="BA193" s="368"/>
      <c r="BB193" s="368"/>
      <c r="BC193" s="368"/>
      <c r="BD193" s="368"/>
      <c r="BE193" s="368"/>
      <c r="BF193" s="368"/>
      <c r="BG193" s="368"/>
      <c r="BH193" s="368"/>
      <c r="BI193" s="368"/>
      <c r="BJ193" s="368"/>
      <c r="BK193" s="368"/>
      <c r="BL193" s="368"/>
      <c r="BM193" s="368"/>
      <c r="BN193" s="368"/>
      <c r="BO193" s="368"/>
      <c r="BP193" s="368"/>
      <c r="BQ193" s="368"/>
      <c r="BR193" s="368"/>
      <c r="BS193" s="368"/>
      <c r="BT193" s="368"/>
      <c r="BU193" s="368"/>
      <c r="BV193" s="368"/>
      <c r="BW193" s="368"/>
      <c r="BX193" s="368"/>
      <c r="BY193" s="368"/>
      <c r="BZ193" s="368"/>
      <c r="CA193" s="369"/>
      <c r="CB193" s="327" t="s">
        <v>262</v>
      </c>
      <c r="CC193" s="328"/>
      <c r="CD193" s="328"/>
      <c r="CE193" s="328"/>
      <c r="CF193" s="328"/>
      <c r="CG193" s="328"/>
      <c r="CH193" s="328"/>
      <c r="CI193" s="328"/>
      <c r="CJ193" s="328"/>
      <c r="CK193" s="328"/>
      <c r="CL193" s="329"/>
      <c r="CM193" s="383" t="s">
        <v>144</v>
      </c>
      <c r="CN193" s="383"/>
      <c r="CO193" s="383"/>
      <c r="CP193" s="383"/>
      <c r="CQ193" s="383"/>
      <c r="CR193" s="383"/>
      <c r="CS193" s="383"/>
      <c r="CT193" s="383"/>
      <c r="CU193" s="383"/>
      <c r="CV193" s="383"/>
      <c r="CW193" s="383"/>
      <c r="CX193" s="383"/>
      <c r="CY193" s="383"/>
      <c r="CZ193" s="383"/>
      <c r="DA193" s="383"/>
      <c r="DB193" s="383"/>
      <c r="DC193" s="383"/>
      <c r="DD193" s="383"/>
      <c r="DE193" s="141" t="s">
        <v>538</v>
      </c>
      <c r="DF193" s="151"/>
      <c r="DG193" s="151"/>
      <c r="DH193" s="50"/>
      <c r="DI193" s="65" t="s">
        <v>429</v>
      </c>
      <c r="DJ193" s="1"/>
      <c r="DK193" s="1"/>
      <c r="DL193" s="1"/>
      <c r="DM193" s="1"/>
      <c r="DN193" s="1"/>
      <c r="DO193" s="1"/>
      <c r="DP193" s="1"/>
      <c r="DQ193" s="1"/>
      <c r="DR193" s="1"/>
    </row>
    <row r="194" spans="1:122" ht="27" customHeight="1">
      <c r="A194" s="361" t="s">
        <v>264</v>
      </c>
      <c r="B194" s="362"/>
      <c r="C194" s="362"/>
      <c r="D194" s="362"/>
      <c r="E194" s="362"/>
      <c r="F194" s="362"/>
      <c r="G194" s="362"/>
      <c r="H194" s="362"/>
      <c r="I194" s="362"/>
      <c r="J194" s="362"/>
      <c r="K194" s="362"/>
      <c r="L194" s="362"/>
      <c r="M194" s="362"/>
      <c r="N194" s="362"/>
      <c r="O194" s="362"/>
      <c r="P194" s="362"/>
      <c r="Q194" s="362"/>
      <c r="R194" s="362"/>
      <c r="S194" s="362"/>
      <c r="T194" s="362"/>
      <c r="U194" s="362"/>
      <c r="V194" s="362"/>
      <c r="W194" s="362"/>
      <c r="X194" s="362"/>
      <c r="Y194" s="362"/>
      <c r="Z194" s="362"/>
      <c r="AA194" s="362"/>
      <c r="AB194" s="362"/>
      <c r="AC194" s="362"/>
      <c r="AD194" s="362"/>
      <c r="AE194" s="362"/>
      <c r="AF194" s="362"/>
      <c r="AG194" s="362"/>
      <c r="AH194" s="362"/>
      <c r="AI194" s="362"/>
      <c r="AJ194" s="362"/>
      <c r="AK194" s="362"/>
      <c r="AL194" s="362"/>
      <c r="AM194" s="362"/>
      <c r="AN194" s="362"/>
      <c r="AO194" s="362"/>
      <c r="AP194" s="362"/>
      <c r="AQ194" s="362"/>
      <c r="AR194" s="362"/>
      <c r="AS194" s="362"/>
      <c r="AT194" s="362"/>
      <c r="AU194" s="362"/>
      <c r="AV194" s="362"/>
      <c r="AW194" s="362"/>
      <c r="AX194" s="362"/>
      <c r="AY194" s="362"/>
      <c r="AZ194" s="362"/>
      <c r="BA194" s="362"/>
      <c r="BB194" s="362"/>
      <c r="BC194" s="362"/>
      <c r="BD194" s="362"/>
      <c r="BE194" s="362"/>
      <c r="BF194" s="362"/>
      <c r="BG194" s="362"/>
      <c r="BH194" s="362"/>
      <c r="BI194" s="362"/>
      <c r="BJ194" s="362"/>
      <c r="BK194" s="362"/>
      <c r="BL194" s="362"/>
      <c r="BM194" s="362"/>
      <c r="BN194" s="362"/>
      <c r="BO194" s="362"/>
      <c r="BP194" s="362"/>
      <c r="BQ194" s="362"/>
      <c r="BR194" s="362"/>
      <c r="BS194" s="362"/>
      <c r="BT194" s="362"/>
      <c r="BU194" s="362"/>
      <c r="BV194" s="362"/>
      <c r="BW194" s="362"/>
      <c r="BX194" s="362"/>
      <c r="BY194" s="362"/>
      <c r="BZ194" s="362"/>
      <c r="CA194" s="363"/>
      <c r="CB194" s="327" t="s">
        <v>263</v>
      </c>
      <c r="CC194" s="328"/>
      <c r="CD194" s="328"/>
      <c r="CE194" s="328"/>
      <c r="CF194" s="328"/>
      <c r="CG194" s="328"/>
      <c r="CH194" s="328"/>
      <c r="CI194" s="328"/>
      <c r="CJ194" s="328"/>
      <c r="CK194" s="328"/>
      <c r="CL194" s="329"/>
      <c r="CM194" s="383" t="s">
        <v>144</v>
      </c>
      <c r="CN194" s="383"/>
      <c r="CO194" s="383"/>
      <c r="CP194" s="383"/>
      <c r="CQ194" s="383"/>
      <c r="CR194" s="383"/>
      <c r="CS194" s="383"/>
      <c r="CT194" s="383"/>
      <c r="CU194" s="383"/>
      <c r="CV194" s="383"/>
      <c r="CW194" s="383"/>
      <c r="CX194" s="383"/>
      <c r="CY194" s="383"/>
      <c r="CZ194" s="383"/>
      <c r="DA194" s="383"/>
      <c r="DB194" s="383"/>
      <c r="DC194" s="383"/>
      <c r="DD194" s="383"/>
      <c r="DE194" s="141" t="s">
        <v>538</v>
      </c>
      <c r="DF194" s="157" t="str">
        <f>IF(DE194&lt;=DE193,"ВЕРНО","ЛОЖЬ")</f>
        <v>ВЕРНО</v>
      </c>
      <c r="DG194" s="151"/>
      <c r="DH194" s="50" t="s">
        <v>390</v>
      </c>
      <c r="DI194" s="65"/>
      <c r="DJ194" s="1"/>
      <c r="DK194" s="1"/>
      <c r="DL194" s="1"/>
      <c r="DM194" s="1"/>
      <c r="DN194" s="1"/>
      <c r="DO194" s="1"/>
      <c r="DP194" s="1"/>
      <c r="DQ194" s="1"/>
      <c r="DR194" s="1"/>
    </row>
    <row r="195" spans="1:122" ht="30" customHeight="1">
      <c r="A195" s="361" t="s">
        <v>191</v>
      </c>
      <c r="B195" s="362"/>
      <c r="C195" s="362"/>
      <c r="D195" s="362"/>
      <c r="E195" s="362"/>
      <c r="F195" s="362"/>
      <c r="G195" s="362"/>
      <c r="H195" s="362"/>
      <c r="I195" s="362"/>
      <c r="J195" s="362"/>
      <c r="K195" s="362"/>
      <c r="L195" s="362"/>
      <c r="M195" s="362"/>
      <c r="N195" s="362"/>
      <c r="O195" s="362"/>
      <c r="P195" s="362"/>
      <c r="Q195" s="362"/>
      <c r="R195" s="362"/>
      <c r="S195" s="362"/>
      <c r="T195" s="362"/>
      <c r="U195" s="362"/>
      <c r="V195" s="362"/>
      <c r="W195" s="362"/>
      <c r="X195" s="362"/>
      <c r="Y195" s="362"/>
      <c r="Z195" s="362"/>
      <c r="AA195" s="362"/>
      <c r="AB195" s="362"/>
      <c r="AC195" s="362"/>
      <c r="AD195" s="362"/>
      <c r="AE195" s="362"/>
      <c r="AF195" s="362"/>
      <c r="AG195" s="362"/>
      <c r="AH195" s="362"/>
      <c r="AI195" s="362"/>
      <c r="AJ195" s="362"/>
      <c r="AK195" s="362"/>
      <c r="AL195" s="362"/>
      <c r="AM195" s="362"/>
      <c r="AN195" s="362"/>
      <c r="AO195" s="362"/>
      <c r="AP195" s="362"/>
      <c r="AQ195" s="362"/>
      <c r="AR195" s="362"/>
      <c r="AS195" s="362"/>
      <c r="AT195" s="362"/>
      <c r="AU195" s="362"/>
      <c r="AV195" s="362"/>
      <c r="AW195" s="362"/>
      <c r="AX195" s="362"/>
      <c r="AY195" s="362"/>
      <c r="AZ195" s="362"/>
      <c r="BA195" s="362"/>
      <c r="BB195" s="362"/>
      <c r="BC195" s="362"/>
      <c r="BD195" s="362"/>
      <c r="BE195" s="362"/>
      <c r="BF195" s="362"/>
      <c r="BG195" s="362"/>
      <c r="BH195" s="362"/>
      <c r="BI195" s="362"/>
      <c r="BJ195" s="362"/>
      <c r="BK195" s="362"/>
      <c r="BL195" s="362"/>
      <c r="BM195" s="362"/>
      <c r="BN195" s="362"/>
      <c r="BO195" s="362"/>
      <c r="BP195" s="362"/>
      <c r="BQ195" s="362"/>
      <c r="BR195" s="362"/>
      <c r="BS195" s="362"/>
      <c r="BT195" s="362"/>
      <c r="BU195" s="362"/>
      <c r="BV195" s="362"/>
      <c r="BW195" s="362"/>
      <c r="BX195" s="362"/>
      <c r="BY195" s="362"/>
      <c r="BZ195" s="362"/>
      <c r="CA195" s="363"/>
      <c r="CB195" s="327" t="s">
        <v>266</v>
      </c>
      <c r="CC195" s="328"/>
      <c r="CD195" s="328"/>
      <c r="CE195" s="328"/>
      <c r="CF195" s="328"/>
      <c r="CG195" s="328"/>
      <c r="CH195" s="328"/>
      <c r="CI195" s="328"/>
      <c r="CJ195" s="328"/>
      <c r="CK195" s="328"/>
      <c r="CL195" s="329"/>
      <c r="CM195" s="383" t="s">
        <v>47</v>
      </c>
      <c r="CN195" s="383"/>
      <c r="CO195" s="383"/>
      <c r="CP195" s="383"/>
      <c r="CQ195" s="383"/>
      <c r="CR195" s="383"/>
      <c r="CS195" s="383"/>
      <c r="CT195" s="383"/>
      <c r="CU195" s="383"/>
      <c r="CV195" s="383"/>
      <c r="CW195" s="383"/>
      <c r="CX195" s="383"/>
      <c r="CY195" s="383"/>
      <c r="CZ195" s="383"/>
      <c r="DA195" s="383"/>
      <c r="DB195" s="383"/>
      <c r="DC195" s="383"/>
      <c r="DD195" s="383"/>
      <c r="DE195" s="99" t="e">
        <f>IF(DE193=0,0,DE194/DE193*100)</f>
        <v>#VALUE!</v>
      </c>
      <c r="DF195" s="145"/>
      <c r="DG195" s="158"/>
      <c r="DH195" s="50"/>
      <c r="DI195" s="65" t="s">
        <v>410</v>
      </c>
      <c r="DJ195" s="1"/>
      <c r="DK195" s="1"/>
      <c r="DL195" s="1"/>
      <c r="DM195" s="1"/>
      <c r="DN195" s="1"/>
      <c r="DO195" s="1"/>
      <c r="DP195" s="1"/>
      <c r="DQ195" s="1"/>
      <c r="DR195" s="1"/>
    </row>
    <row r="196" spans="1:122" ht="30">
      <c r="A196" s="367" t="s">
        <v>147</v>
      </c>
      <c r="B196" s="368"/>
      <c r="C196" s="368"/>
      <c r="D196" s="368"/>
      <c r="E196" s="368"/>
      <c r="F196" s="368"/>
      <c r="G196" s="368"/>
      <c r="H196" s="368"/>
      <c r="I196" s="368"/>
      <c r="J196" s="368"/>
      <c r="K196" s="368"/>
      <c r="L196" s="368"/>
      <c r="M196" s="368"/>
      <c r="N196" s="368"/>
      <c r="O196" s="368"/>
      <c r="P196" s="368"/>
      <c r="Q196" s="368"/>
      <c r="R196" s="368"/>
      <c r="S196" s="368"/>
      <c r="T196" s="368"/>
      <c r="U196" s="368"/>
      <c r="V196" s="368"/>
      <c r="W196" s="368"/>
      <c r="X196" s="368"/>
      <c r="Y196" s="368"/>
      <c r="Z196" s="368"/>
      <c r="AA196" s="368"/>
      <c r="AB196" s="368"/>
      <c r="AC196" s="368"/>
      <c r="AD196" s="368"/>
      <c r="AE196" s="368"/>
      <c r="AF196" s="368"/>
      <c r="AG196" s="368"/>
      <c r="AH196" s="368"/>
      <c r="AI196" s="368"/>
      <c r="AJ196" s="368"/>
      <c r="AK196" s="368"/>
      <c r="AL196" s="368"/>
      <c r="AM196" s="368"/>
      <c r="AN196" s="368"/>
      <c r="AO196" s="368"/>
      <c r="AP196" s="368"/>
      <c r="AQ196" s="368"/>
      <c r="AR196" s="368"/>
      <c r="AS196" s="368"/>
      <c r="AT196" s="368"/>
      <c r="AU196" s="368"/>
      <c r="AV196" s="368"/>
      <c r="AW196" s="368"/>
      <c r="AX196" s="368"/>
      <c r="AY196" s="368"/>
      <c r="AZ196" s="368"/>
      <c r="BA196" s="368"/>
      <c r="BB196" s="368"/>
      <c r="BC196" s="368"/>
      <c r="BD196" s="368"/>
      <c r="BE196" s="368"/>
      <c r="BF196" s="368"/>
      <c r="BG196" s="368"/>
      <c r="BH196" s="368"/>
      <c r="BI196" s="368"/>
      <c r="BJ196" s="368"/>
      <c r="BK196" s="368"/>
      <c r="BL196" s="368"/>
      <c r="BM196" s="368"/>
      <c r="BN196" s="368"/>
      <c r="BO196" s="368"/>
      <c r="BP196" s="368"/>
      <c r="BQ196" s="368"/>
      <c r="BR196" s="368"/>
      <c r="BS196" s="368"/>
      <c r="BT196" s="368"/>
      <c r="BU196" s="368"/>
      <c r="BV196" s="368"/>
      <c r="BW196" s="368"/>
      <c r="BX196" s="368"/>
      <c r="BY196" s="368"/>
      <c r="BZ196" s="368"/>
      <c r="CA196" s="369"/>
      <c r="CB196" s="327" t="s">
        <v>267</v>
      </c>
      <c r="CC196" s="328"/>
      <c r="CD196" s="328"/>
      <c r="CE196" s="328"/>
      <c r="CF196" s="328"/>
      <c r="CG196" s="328"/>
      <c r="CH196" s="328"/>
      <c r="CI196" s="328"/>
      <c r="CJ196" s="328"/>
      <c r="CK196" s="328"/>
      <c r="CL196" s="329"/>
      <c r="CM196" s="383" t="s">
        <v>149</v>
      </c>
      <c r="CN196" s="383"/>
      <c r="CO196" s="383"/>
      <c r="CP196" s="383"/>
      <c r="CQ196" s="383"/>
      <c r="CR196" s="383"/>
      <c r="CS196" s="383"/>
      <c r="CT196" s="383"/>
      <c r="CU196" s="383"/>
      <c r="CV196" s="383"/>
      <c r="CW196" s="383"/>
      <c r="CX196" s="383"/>
      <c r="CY196" s="383"/>
      <c r="CZ196" s="383"/>
      <c r="DA196" s="383"/>
      <c r="DB196" s="383"/>
      <c r="DC196" s="383"/>
      <c r="DD196" s="383"/>
      <c r="DE196" s="141" t="s">
        <v>538</v>
      </c>
      <c r="DF196" s="151"/>
      <c r="DG196" s="151"/>
      <c r="DH196" s="50"/>
      <c r="DI196" s="65" t="s">
        <v>429</v>
      </c>
      <c r="DJ196" s="1"/>
      <c r="DK196" s="1"/>
      <c r="DL196" s="1"/>
      <c r="DM196" s="1"/>
      <c r="DN196" s="1"/>
      <c r="DO196" s="1"/>
      <c r="DP196" s="1"/>
      <c r="DQ196" s="1"/>
      <c r="DR196" s="1"/>
    </row>
    <row r="197" spans="1:122" ht="27.75" customHeight="1">
      <c r="A197" s="361" t="s">
        <v>150</v>
      </c>
      <c r="B197" s="362"/>
      <c r="C197" s="362"/>
      <c r="D197" s="362"/>
      <c r="E197" s="362"/>
      <c r="F197" s="362"/>
      <c r="G197" s="362"/>
      <c r="H197" s="362"/>
      <c r="I197" s="362"/>
      <c r="J197" s="362"/>
      <c r="K197" s="362"/>
      <c r="L197" s="362"/>
      <c r="M197" s="362"/>
      <c r="N197" s="362"/>
      <c r="O197" s="362"/>
      <c r="P197" s="362"/>
      <c r="Q197" s="362"/>
      <c r="R197" s="362"/>
      <c r="S197" s="362"/>
      <c r="T197" s="362"/>
      <c r="U197" s="362"/>
      <c r="V197" s="362"/>
      <c r="W197" s="362"/>
      <c r="X197" s="362"/>
      <c r="Y197" s="362"/>
      <c r="Z197" s="362"/>
      <c r="AA197" s="362"/>
      <c r="AB197" s="362"/>
      <c r="AC197" s="362"/>
      <c r="AD197" s="362"/>
      <c r="AE197" s="362"/>
      <c r="AF197" s="362"/>
      <c r="AG197" s="362"/>
      <c r="AH197" s="362"/>
      <c r="AI197" s="362"/>
      <c r="AJ197" s="362"/>
      <c r="AK197" s="362"/>
      <c r="AL197" s="362"/>
      <c r="AM197" s="362"/>
      <c r="AN197" s="362"/>
      <c r="AO197" s="362"/>
      <c r="AP197" s="362"/>
      <c r="AQ197" s="362"/>
      <c r="AR197" s="362"/>
      <c r="AS197" s="362"/>
      <c r="AT197" s="362"/>
      <c r="AU197" s="362"/>
      <c r="AV197" s="362"/>
      <c r="AW197" s="362"/>
      <c r="AX197" s="362"/>
      <c r="AY197" s="362"/>
      <c r="AZ197" s="362"/>
      <c r="BA197" s="362"/>
      <c r="BB197" s="362"/>
      <c r="BC197" s="362"/>
      <c r="BD197" s="362"/>
      <c r="BE197" s="362"/>
      <c r="BF197" s="362"/>
      <c r="BG197" s="362"/>
      <c r="BH197" s="362"/>
      <c r="BI197" s="362"/>
      <c r="BJ197" s="362"/>
      <c r="BK197" s="362"/>
      <c r="BL197" s="362"/>
      <c r="BM197" s="362"/>
      <c r="BN197" s="362"/>
      <c r="BO197" s="362"/>
      <c r="BP197" s="362"/>
      <c r="BQ197" s="362"/>
      <c r="BR197" s="362"/>
      <c r="BS197" s="362"/>
      <c r="BT197" s="362"/>
      <c r="BU197" s="362"/>
      <c r="BV197" s="362"/>
      <c r="BW197" s="362"/>
      <c r="BX197" s="362"/>
      <c r="BY197" s="362"/>
      <c r="BZ197" s="362"/>
      <c r="CA197" s="363"/>
      <c r="CB197" s="327" t="s">
        <v>268</v>
      </c>
      <c r="CC197" s="328"/>
      <c r="CD197" s="328"/>
      <c r="CE197" s="328"/>
      <c r="CF197" s="328"/>
      <c r="CG197" s="328"/>
      <c r="CH197" s="328"/>
      <c r="CI197" s="328"/>
      <c r="CJ197" s="328"/>
      <c r="CK197" s="328"/>
      <c r="CL197" s="329"/>
      <c r="CM197" s="383" t="s">
        <v>149</v>
      </c>
      <c r="CN197" s="383"/>
      <c r="CO197" s="383"/>
      <c r="CP197" s="383"/>
      <c r="CQ197" s="383"/>
      <c r="CR197" s="383"/>
      <c r="CS197" s="383"/>
      <c r="CT197" s="383"/>
      <c r="CU197" s="383"/>
      <c r="CV197" s="383"/>
      <c r="CW197" s="383"/>
      <c r="CX197" s="383"/>
      <c r="CY197" s="383"/>
      <c r="CZ197" s="383"/>
      <c r="DA197" s="383"/>
      <c r="DB197" s="383"/>
      <c r="DC197" s="383"/>
      <c r="DD197" s="383"/>
      <c r="DE197" s="173" t="s">
        <v>538</v>
      </c>
      <c r="DF197" s="157" t="str">
        <f>IF(DE197&lt;=DE196,"ВЕРНО","ЛОЖЬ")</f>
        <v>ВЕРНО</v>
      </c>
      <c r="DG197" s="151"/>
      <c r="DH197" s="50" t="s">
        <v>391</v>
      </c>
      <c r="DI197" s="65"/>
      <c r="DJ197" s="1"/>
      <c r="DK197" s="1"/>
      <c r="DL197" s="1"/>
      <c r="DM197" s="1"/>
      <c r="DN197" s="1"/>
      <c r="DO197" s="1"/>
      <c r="DP197" s="1"/>
      <c r="DQ197" s="1"/>
      <c r="DR197" s="1"/>
    </row>
    <row r="198" spans="1:122" ht="29.25" customHeight="1">
      <c r="A198" s="361" t="s">
        <v>265</v>
      </c>
      <c r="B198" s="362"/>
      <c r="C198" s="362"/>
      <c r="D198" s="362"/>
      <c r="E198" s="362"/>
      <c r="F198" s="362"/>
      <c r="G198" s="362"/>
      <c r="H198" s="362"/>
      <c r="I198" s="362"/>
      <c r="J198" s="362"/>
      <c r="K198" s="362"/>
      <c r="L198" s="362"/>
      <c r="M198" s="362"/>
      <c r="N198" s="362"/>
      <c r="O198" s="362"/>
      <c r="P198" s="362"/>
      <c r="Q198" s="362"/>
      <c r="R198" s="362"/>
      <c r="S198" s="362"/>
      <c r="T198" s="362"/>
      <c r="U198" s="362"/>
      <c r="V198" s="362"/>
      <c r="W198" s="362"/>
      <c r="X198" s="362"/>
      <c r="Y198" s="362"/>
      <c r="Z198" s="362"/>
      <c r="AA198" s="362"/>
      <c r="AB198" s="362"/>
      <c r="AC198" s="362"/>
      <c r="AD198" s="362"/>
      <c r="AE198" s="362"/>
      <c r="AF198" s="362"/>
      <c r="AG198" s="362"/>
      <c r="AH198" s="362"/>
      <c r="AI198" s="362"/>
      <c r="AJ198" s="362"/>
      <c r="AK198" s="362"/>
      <c r="AL198" s="362"/>
      <c r="AM198" s="362"/>
      <c r="AN198" s="362"/>
      <c r="AO198" s="362"/>
      <c r="AP198" s="362"/>
      <c r="AQ198" s="362"/>
      <c r="AR198" s="362"/>
      <c r="AS198" s="362"/>
      <c r="AT198" s="362"/>
      <c r="AU198" s="362"/>
      <c r="AV198" s="362"/>
      <c r="AW198" s="362"/>
      <c r="AX198" s="362"/>
      <c r="AY198" s="362"/>
      <c r="AZ198" s="362"/>
      <c r="BA198" s="362"/>
      <c r="BB198" s="362"/>
      <c r="BC198" s="362"/>
      <c r="BD198" s="362"/>
      <c r="BE198" s="362"/>
      <c r="BF198" s="362"/>
      <c r="BG198" s="362"/>
      <c r="BH198" s="362"/>
      <c r="BI198" s="362"/>
      <c r="BJ198" s="362"/>
      <c r="BK198" s="362"/>
      <c r="BL198" s="362"/>
      <c r="BM198" s="362"/>
      <c r="BN198" s="362"/>
      <c r="BO198" s="362"/>
      <c r="BP198" s="362"/>
      <c r="BQ198" s="362"/>
      <c r="BR198" s="362"/>
      <c r="BS198" s="362"/>
      <c r="BT198" s="362"/>
      <c r="BU198" s="362"/>
      <c r="BV198" s="362"/>
      <c r="BW198" s="362"/>
      <c r="BX198" s="362"/>
      <c r="BY198" s="362"/>
      <c r="BZ198" s="362"/>
      <c r="CA198" s="363"/>
      <c r="CB198" s="327" t="s">
        <v>269</v>
      </c>
      <c r="CC198" s="328"/>
      <c r="CD198" s="328"/>
      <c r="CE198" s="328"/>
      <c r="CF198" s="328"/>
      <c r="CG198" s="328"/>
      <c r="CH198" s="328"/>
      <c r="CI198" s="328"/>
      <c r="CJ198" s="328"/>
      <c r="CK198" s="328"/>
      <c r="CL198" s="329"/>
      <c r="CM198" s="383" t="s">
        <v>47</v>
      </c>
      <c r="CN198" s="383"/>
      <c r="CO198" s="383"/>
      <c r="CP198" s="383"/>
      <c r="CQ198" s="383"/>
      <c r="CR198" s="383"/>
      <c r="CS198" s="383"/>
      <c r="CT198" s="383"/>
      <c r="CU198" s="383"/>
      <c r="CV198" s="383"/>
      <c r="CW198" s="383"/>
      <c r="CX198" s="383"/>
      <c r="CY198" s="383"/>
      <c r="CZ198" s="383"/>
      <c r="DA198" s="383"/>
      <c r="DB198" s="383"/>
      <c r="DC198" s="383"/>
      <c r="DD198" s="383"/>
      <c r="DE198" s="99" t="e">
        <f>IF(DE196=0,0,DE197/DE196*100)</f>
        <v>#VALUE!</v>
      </c>
      <c r="DF198" s="145"/>
      <c r="DG198" s="158"/>
      <c r="DH198" s="50"/>
      <c r="DI198" s="65" t="s">
        <v>411</v>
      </c>
      <c r="DJ198" s="1"/>
      <c r="DK198" s="1"/>
      <c r="DL198" s="1"/>
      <c r="DM198" s="1"/>
      <c r="DN198" s="1"/>
      <c r="DO198" s="1"/>
      <c r="DP198" s="1"/>
      <c r="DQ198" s="1"/>
      <c r="DR198" s="1"/>
    </row>
    <row r="199" spans="1:114" ht="29.25" customHeight="1">
      <c r="A199" s="469" t="s">
        <v>278</v>
      </c>
      <c r="B199" s="470"/>
      <c r="C199" s="470"/>
      <c r="D199" s="470"/>
      <c r="E199" s="470"/>
      <c r="F199" s="470"/>
      <c r="G199" s="470"/>
      <c r="H199" s="470"/>
      <c r="I199" s="470"/>
      <c r="J199" s="470"/>
      <c r="K199" s="470"/>
      <c r="L199" s="470"/>
      <c r="M199" s="470"/>
      <c r="N199" s="470"/>
      <c r="O199" s="470"/>
      <c r="P199" s="470"/>
      <c r="Q199" s="470"/>
      <c r="R199" s="470"/>
      <c r="S199" s="470"/>
      <c r="T199" s="470"/>
      <c r="U199" s="470"/>
      <c r="V199" s="470"/>
      <c r="W199" s="470"/>
      <c r="X199" s="470"/>
      <c r="Y199" s="470"/>
      <c r="Z199" s="470"/>
      <c r="AA199" s="470"/>
      <c r="AB199" s="470"/>
      <c r="AC199" s="470"/>
      <c r="AD199" s="470"/>
      <c r="AE199" s="470"/>
      <c r="AF199" s="470"/>
      <c r="AG199" s="470"/>
      <c r="AH199" s="470"/>
      <c r="AI199" s="470"/>
      <c r="AJ199" s="470"/>
      <c r="AK199" s="470"/>
      <c r="AL199" s="470"/>
      <c r="AM199" s="470"/>
      <c r="AN199" s="470"/>
      <c r="AO199" s="470"/>
      <c r="AP199" s="470"/>
      <c r="AQ199" s="470"/>
      <c r="AR199" s="470"/>
      <c r="AS199" s="470"/>
      <c r="AT199" s="470"/>
      <c r="AU199" s="470"/>
      <c r="AV199" s="470"/>
      <c r="AW199" s="470"/>
      <c r="AX199" s="470"/>
      <c r="AY199" s="470"/>
      <c r="AZ199" s="470"/>
      <c r="BA199" s="470"/>
      <c r="BB199" s="470"/>
      <c r="BC199" s="470"/>
      <c r="BD199" s="470"/>
      <c r="BE199" s="470"/>
      <c r="BF199" s="470"/>
      <c r="BG199" s="470"/>
      <c r="BH199" s="470"/>
      <c r="BI199" s="470"/>
      <c r="BJ199" s="470"/>
      <c r="BK199" s="470"/>
      <c r="BL199" s="470"/>
      <c r="BM199" s="470"/>
      <c r="BN199" s="470"/>
      <c r="BO199" s="470"/>
      <c r="BP199" s="470"/>
      <c r="BQ199" s="470"/>
      <c r="BR199" s="470"/>
      <c r="BS199" s="470"/>
      <c r="BT199" s="470"/>
      <c r="BU199" s="470"/>
      <c r="BV199" s="470"/>
      <c r="BW199" s="470"/>
      <c r="BX199" s="470"/>
      <c r="BY199" s="470"/>
      <c r="BZ199" s="470"/>
      <c r="CA199" s="471"/>
      <c r="CB199" s="347" t="s">
        <v>405</v>
      </c>
      <c r="CC199" s="348"/>
      <c r="CD199" s="348"/>
      <c r="CE199" s="348"/>
      <c r="CF199" s="348"/>
      <c r="CG199" s="348"/>
      <c r="CH199" s="348"/>
      <c r="CI199" s="348"/>
      <c r="CJ199" s="348"/>
      <c r="CK199" s="348"/>
      <c r="CL199" s="349"/>
      <c r="CM199" s="449" t="s">
        <v>275</v>
      </c>
      <c r="CN199" s="450"/>
      <c r="CO199" s="450"/>
      <c r="CP199" s="450"/>
      <c r="CQ199" s="450"/>
      <c r="CR199" s="450"/>
      <c r="CS199" s="450"/>
      <c r="CT199" s="450"/>
      <c r="CU199" s="450"/>
      <c r="CV199" s="450"/>
      <c r="CW199" s="450"/>
      <c r="CX199" s="450"/>
      <c r="CY199" s="450"/>
      <c r="CZ199" s="450"/>
      <c r="DA199" s="450"/>
      <c r="DB199" s="450"/>
      <c r="DC199" s="450"/>
      <c r="DD199" s="451"/>
      <c r="DE199" s="142">
        <v>458</v>
      </c>
      <c r="DF199" s="159"/>
      <c r="DG199" s="159"/>
      <c r="DH199" s="50"/>
      <c r="DI199" s="65" t="s">
        <v>430</v>
      </c>
      <c r="DJ199" s="1"/>
    </row>
    <row r="200" spans="1:113" ht="15">
      <c r="A200" s="479" t="s">
        <v>279</v>
      </c>
      <c r="B200" s="480"/>
      <c r="C200" s="480"/>
      <c r="D200" s="480"/>
      <c r="E200" s="480"/>
      <c r="F200" s="480"/>
      <c r="G200" s="480"/>
      <c r="H200" s="480"/>
      <c r="I200" s="480"/>
      <c r="J200" s="480"/>
      <c r="K200" s="480"/>
      <c r="L200" s="480"/>
      <c r="M200" s="480"/>
      <c r="N200" s="480"/>
      <c r="O200" s="480"/>
      <c r="P200" s="480"/>
      <c r="Q200" s="480"/>
      <c r="R200" s="480"/>
      <c r="S200" s="480"/>
      <c r="T200" s="480"/>
      <c r="U200" s="480"/>
      <c r="V200" s="480"/>
      <c r="W200" s="480"/>
      <c r="X200" s="480"/>
      <c r="Y200" s="480"/>
      <c r="Z200" s="480"/>
      <c r="AA200" s="480"/>
      <c r="AB200" s="480"/>
      <c r="AC200" s="480"/>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480"/>
      <c r="AY200" s="480"/>
      <c r="AZ200" s="480"/>
      <c r="BA200" s="480"/>
      <c r="BB200" s="480"/>
      <c r="BC200" s="480"/>
      <c r="BD200" s="480"/>
      <c r="BE200" s="480"/>
      <c r="BF200" s="480"/>
      <c r="BG200" s="480"/>
      <c r="BH200" s="480"/>
      <c r="BI200" s="480"/>
      <c r="BJ200" s="480"/>
      <c r="BK200" s="480"/>
      <c r="BL200" s="480"/>
      <c r="BM200" s="480"/>
      <c r="BN200" s="480"/>
      <c r="BO200" s="480"/>
      <c r="BP200" s="480"/>
      <c r="BQ200" s="480"/>
      <c r="BR200" s="480"/>
      <c r="BS200" s="480"/>
      <c r="BT200" s="480"/>
      <c r="BU200" s="480"/>
      <c r="BV200" s="480"/>
      <c r="BW200" s="480"/>
      <c r="BX200" s="480"/>
      <c r="BY200" s="480"/>
      <c r="BZ200" s="480"/>
      <c r="CA200" s="481"/>
      <c r="CB200" s="483" t="s">
        <v>406</v>
      </c>
      <c r="CC200" s="484"/>
      <c r="CD200" s="484"/>
      <c r="CE200" s="484"/>
      <c r="CF200" s="484"/>
      <c r="CG200" s="484"/>
      <c r="CH200" s="484"/>
      <c r="CI200" s="484"/>
      <c r="CJ200" s="484"/>
      <c r="CK200" s="484"/>
      <c r="CL200" s="485"/>
      <c r="CM200" s="449" t="s">
        <v>276</v>
      </c>
      <c r="CN200" s="450"/>
      <c r="CO200" s="450"/>
      <c r="CP200" s="450"/>
      <c r="CQ200" s="450"/>
      <c r="CR200" s="450"/>
      <c r="CS200" s="450"/>
      <c r="CT200" s="450"/>
      <c r="CU200" s="450"/>
      <c r="CV200" s="450"/>
      <c r="CW200" s="450"/>
      <c r="CX200" s="450"/>
      <c r="CY200" s="450"/>
      <c r="CZ200" s="450"/>
      <c r="DA200" s="450"/>
      <c r="DB200" s="450"/>
      <c r="DC200" s="450"/>
      <c r="DD200" s="451"/>
      <c r="DE200" s="141">
        <v>58.67</v>
      </c>
      <c r="DF200" s="151"/>
      <c r="DG200" s="151"/>
      <c r="DH200" s="50"/>
      <c r="DI200" s="65" t="s">
        <v>431</v>
      </c>
    </row>
    <row r="201" spans="112:121" ht="12.75">
      <c r="DH201" s="128"/>
      <c r="DI201" s="129"/>
      <c r="DJ201" s="55"/>
      <c r="DK201" s="55"/>
      <c r="DL201" s="55"/>
      <c r="DM201" s="55"/>
      <c r="DN201" s="55"/>
      <c r="DO201" s="55"/>
      <c r="DP201" s="55"/>
      <c r="DQ201" s="55"/>
    </row>
    <row r="202" spans="112:121" ht="12.75">
      <c r="DH202" s="128"/>
      <c r="DI202" s="129"/>
      <c r="DJ202" s="55"/>
      <c r="DK202" s="55"/>
      <c r="DL202" s="55"/>
      <c r="DM202" s="55"/>
      <c r="DN202" s="55"/>
      <c r="DO202" s="55"/>
      <c r="DP202" s="55"/>
      <c r="DQ202" s="55"/>
    </row>
    <row r="203" spans="1:113" ht="12.75">
      <c r="A203" s="61" t="s">
        <v>165</v>
      </c>
      <c r="B203" s="61"/>
      <c r="C203" s="61"/>
      <c r="D203" s="61"/>
      <c r="E203" s="61"/>
      <c r="F203" s="61"/>
      <c r="G203" s="61"/>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34"/>
      <c r="AJ203" s="34"/>
      <c r="AK203" s="34"/>
      <c r="AL203" s="34"/>
      <c r="AM203" s="34"/>
      <c r="AN203" s="34"/>
      <c r="AO203" s="34"/>
      <c r="AP203" s="34"/>
      <c r="AQ203" s="34"/>
      <c r="AR203" s="34"/>
      <c r="AS203" s="34"/>
      <c r="AT203" s="34"/>
      <c r="AU203" s="34"/>
      <c r="AV203" s="1"/>
      <c r="AW203" s="1"/>
      <c r="AX203" s="1"/>
      <c r="AY203" s="1"/>
      <c r="AZ203" s="1"/>
      <c r="BA203" s="1"/>
      <c r="BB203" s="1"/>
      <c r="BC203" s="1"/>
      <c r="BD203" s="1"/>
      <c r="BE203" s="1"/>
      <c r="BF203" s="1"/>
      <c r="BG203" s="1"/>
      <c r="BH203" s="1"/>
      <c r="BI203" s="1"/>
      <c r="BJ203" s="1"/>
      <c r="BK203" s="1"/>
      <c r="BL203" s="1"/>
      <c r="BM203" s="1"/>
      <c r="BN203" s="1"/>
      <c r="BO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28"/>
      <c r="DI203" s="129"/>
    </row>
    <row r="204" spans="1:113" ht="12.75">
      <c r="A204" s="61" t="s">
        <v>166</v>
      </c>
      <c r="B204" s="61"/>
      <c r="C204" s="61"/>
      <c r="D204" s="61"/>
      <c r="E204" s="61"/>
      <c r="F204" s="61"/>
      <c r="G204" s="61"/>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13"/>
      <c r="AQ204" s="13"/>
      <c r="AR204" s="34"/>
      <c r="AS204" s="34"/>
      <c r="AT204" s="34"/>
      <c r="AU204" s="34"/>
      <c r="AV204" s="1"/>
      <c r="AW204" s="1"/>
      <c r="AX204" s="1"/>
      <c r="AY204" s="1"/>
      <c r="AZ204" s="1"/>
      <c r="BA204" s="1"/>
      <c r="BB204" s="1"/>
      <c r="BC204" s="1"/>
      <c r="BD204" s="1"/>
      <c r="BE204" s="1"/>
      <c r="BF204" s="1"/>
      <c r="BG204" s="1"/>
      <c r="BH204" s="1"/>
      <c r="BI204" s="1"/>
      <c r="BJ204" s="1"/>
      <c r="BK204" s="1"/>
      <c r="BL204" s="1"/>
      <c r="BM204" s="1"/>
      <c r="BN204" s="1"/>
      <c r="BO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28"/>
      <c r="DI204" s="129"/>
    </row>
    <row r="205" spans="1:113" ht="12.75">
      <c r="A205" s="61" t="s">
        <v>167</v>
      </c>
      <c r="B205" s="61"/>
      <c r="C205" s="61"/>
      <c r="D205" s="61"/>
      <c r="E205" s="61"/>
      <c r="F205" s="61"/>
      <c r="G205" s="61"/>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35"/>
      <c r="AL205" s="35"/>
      <c r="AM205" s="35"/>
      <c r="AN205" s="35"/>
      <c r="AO205" s="35"/>
      <c r="AP205" s="35"/>
      <c r="AQ205" s="35"/>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28"/>
      <c r="DI205" s="129"/>
    </row>
    <row r="206" spans="1:113" ht="12.75">
      <c r="A206" s="60" t="s">
        <v>168</v>
      </c>
      <c r="B206" s="60"/>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0"/>
      <c r="AI206" s="60"/>
      <c r="AJ206" s="60"/>
      <c r="AK206" s="35"/>
      <c r="AL206" s="60"/>
      <c r="AM206" s="60"/>
      <c r="AN206" s="60"/>
      <c r="AO206" s="60"/>
      <c r="AP206" s="60"/>
      <c r="AQ206" s="60"/>
      <c r="BJ206" s="206" t="s">
        <v>613</v>
      </c>
      <c r="BK206" s="206"/>
      <c r="BL206" s="206"/>
      <c r="BM206" s="206"/>
      <c r="BN206" s="206"/>
      <c r="BO206" s="206"/>
      <c r="BP206" s="206"/>
      <c r="BQ206" s="206"/>
      <c r="BR206" s="206"/>
      <c r="BS206" s="206"/>
      <c r="BT206" s="206"/>
      <c r="BU206" s="206"/>
      <c r="BV206" s="206"/>
      <c r="BW206" s="206"/>
      <c r="BX206" s="206"/>
      <c r="BY206" s="206"/>
      <c r="BZ206" s="206"/>
      <c r="CA206" s="206"/>
      <c r="CB206" s="206"/>
      <c r="CC206" s="206"/>
      <c r="CD206" s="206"/>
      <c r="CE206" s="206"/>
      <c r="CF206" s="206"/>
      <c r="CG206" s="206"/>
      <c r="CH206" s="206"/>
      <c r="CI206" s="206"/>
      <c r="CJ206" s="206"/>
      <c r="CM206" s="476"/>
      <c r="CN206" s="476"/>
      <c r="CO206" s="476"/>
      <c r="CP206" s="476"/>
      <c r="CQ206" s="476"/>
      <c r="CR206" s="476"/>
      <c r="CS206" s="476"/>
      <c r="CT206" s="476"/>
      <c r="CU206" s="476"/>
      <c r="CV206" s="476"/>
      <c r="CW206" s="476"/>
      <c r="CX206" s="476"/>
      <c r="CY206" s="476"/>
      <c r="CZ206" s="476"/>
      <c r="DA206" s="476"/>
      <c r="DB206" s="476"/>
      <c r="DC206" s="476"/>
      <c r="DD206" s="476"/>
      <c r="DE206" s="476"/>
      <c r="DF206" s="133"/>
      <c r="DG206" s="133"/>
      <c r="DH206" s="128"/>
      <c r="DI206" s="129"/>
    </row>
    <row r="207" spans="1:113" s="56" customFormat="1" ht="12.75">
      <c r="A207" s="60" t="s">
        <v>169</v>
      </c>
      <c r="B207" s="60"/>
      <c r="C207" s="60"/>
      <c r="D207" s="60"/>
      <c r="E207" s="60"/>
      <c r="F207" s="60"/>
      <c r="G207" s="60"/>
      <c r="H207" s="60"/>
      <c r="I207" s="60"/>
      <c r="J207" s="60"/>
      <c r="K207" s="60"/>
      <c r="L207" s="60"/>
      <c r="M207" s="60"/>
      <c r="N207" s="60"/>
      <c r="O207" s="60"/>
      <c r="P207" s="60"/>
      <c r="Q207" s="60"/>
      <c r="R207" s="60"/>
      <c r="S207" s="60"/>
      <c r="T207" s="35"/>
      <c r="U207" s="35"/>
      <c r="V207" s="35"/>
      <c r="W207" s="35"/>
      <c r="X207" s="35"/>
      <c r="Y207" s="35"/>
      <c r="Z207" s="35"/>
      <c r="AA207" s="35"/>
      <c r="AB207" s="35"/>
      <c r="AC207" s="35"/>
      <c r="AD207" s="35"/>
      <c r="AE207" s="170" t="s">
        <v>612</v>
      </c>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J207" s="467"/>
      <c r="BK207" s="467"/>
      <c r="BL207" s="467"/>
      <c r="BM207" s="467"/>
      <c r="BN207" s="467"/>
      <c r="BO207" s="467"/>
      <c r="BP207" s="467"/>
      <c r="BQ207" s="467"/>
      <c r="BR207" s="467"/>
      <c r="BS207" s="467"/>
      <c r="BT207" s="467"/>
      <c r="BU207" s="467"/>
      <c r="BV207" s="467"/>
      <c r="BW207" s="467"/>
      <c r="BX207" s="467"/>
      <c r="BY207" s="467"/>
      <c r="BZ207" s="467"/>
      <c r="CA207" s="467"/>
      <c r="CB207" s="467"/>
      <c r="CC207" s="467"/>
      <c r="CD207" s="467"/>
      <c r="CE207" s="467"/>
      <c r="CF207" s="467"/>
      <c r="CG207" s="467"/>
      <c r="CH207" s="467"/>
      <c r="CI207" s="467"/>
      <c r="CJ207" s="467"/>
      <c r="CM207" s="477"/>
      <c r="CN207" s="477"/>
      <c r="CO207" s="477"/>
      <c r="CP207" s="477"/>
      <c r="CQ207" s="477"/>
      <c r="CR207" s="477"/>
      <c r="CS207" s="477"/>
      <c r="CT207" s="477"/>
      <c r="CU207" s="477"/>
      <c r="CV207" s="477"/>
      <c r="CW207" s="477"/>
      <c r="CX207" s="477"/>
      <c r="CY207" s="477"/>
      <c r="CZ207" s="477"/>
      <c r="DA207" s="477"/>
      <c r="DB207" s="477"/>
      <c r="DC207" s="477"/>
      <c r="DD207" s="477"/>
      <c r="DE207" s="477"/>
      <c r="DF207" s="133"/>
      <c r="DG207" s="133"/>
      <c r="DH207" s="128"/>
      <c r="DI207" s="129"/>
    </row>
    <row r="208" spans="6:113" s="56" customFormat="1" ht="12.75">
      <c r="F208" s="57"/>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60" t="s">
        <v>153</v>
      </c>
      <c r="AF208" s="360"/>
      <c r="AG208" s="360"/>
      <c r="AH208" s="360"/>
      <c r="AI208" s="360"/>
      <c r="AJ208" s="360"/>
      <c r="AK208" s="360"/>
      <c r="AL208" s="360"/>
      <c r="AM208" s="360"/>
      <c r="AN208" s="360"/>
      <c r="AO208" s="360"/>
      <c r="AP208" s="360"/>
      <c r="AQ208" s="360"/>
      <c r="AR208" s="360"/>
      <c r="AS208" s="360"/>
      <c r="AT208" s="360"/>
      <c r="AU208" s="360"/>
      <c r="AV208" s="360"/>
      <c r="AW208" s="360"/>
      <c r="AX208" s="360"/>
      <c r="AY208" s="360"/>
      <c r="AZ208" s="360"/>
      <c r="BA208" s="360"/>
      <c r="BB208" s="360"/>
      <c r="BC208" s="360"/>
      <c r="BD208" s="360"/>
      <c r="BE208" s="360"/>
      <c r="BF208" s="360"/>
      <c r="BG208" s="360"/>
      <c r="BH208" s="360"/>
      <c r="BJ208" s="360" t="s">
        <v>154</v>
      </c>
      <c r="BK208" s="360"/>
      <c r="BL208" s="360"/>
      <c r="BM208" s="360"/>
      <c r="BN208" s="360"/>
      <c r="BO208" s="360"/>
      <c r="BP208" s="360"/>
      <c r="BQ208" s="360"/>
      <c r="BR208" s="360"/>
      <c r="BS208" s="360"/>
      <c r="BT208" s="360"/>
      <c r="BU208" s="360"/>
      <c r="BV208" s="360"/>
      <c r="BW208" s="360"/>
      <c r="BX208" s="360"/>
      <c r="BY208" s="360"/>
      <c r="BZ208" s="360"/>
      <c r="CA208" s="360"/>
      <c r="CB208" s="360"/>
      <c r="CC208" s="360"/>
      <c r="CD208" s="360"/>
      <c r="CE208" s="360"/>
      <c r="CF208" s="360"/>
      <c r="CG208" s="360"/>
      <c r="CH208" s="360"/>
      <c r="CI208" s="360"/>
      <c r="CJ208" s="360"/>
      <c r="CM208" s="478" t="s">
        <v>155</v>
      </c>
      <c r="CN208" s="478"/>
      <c r="CO208" s="478"/>
      <c r="CP208" s="478"/>
      <c r="CQ208" s="478"/>
      <c r="CR208" s="478"/>
      <c r="CS208" s="478"/>
      <c r="CT208" s="478"/>
      <c r="CU208" s="478"/>
      <c r="CV208" s="478"/>
      <c r="CW208" s="478"/>
      <c r="CX208" s="478"/>
      <c r="CY208" s="478"/>
      <c r="CZ208" s="478"/>
      <c r="DA208" s="478"/>
      <c r="DB208" s="478"/>
      <c r="DC208" s="478"/>
      <c r="DD208" s="478"/>
      <c r="DE208" s="478"/>
      <c r="DF208" s="134"/>
      <c r="DG208" s="134"/>
      <c r="DH208" s="128"/>
      <c r="DI208" s="129"/>
    </row>
    <row r="209" spans="7:113" ht="12.75">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95" t="s">
        <v>615</v>
      </c>
      <c r="AF209" s="195"/>
      <c r="AG209" s="195"/>
      <c r="AH209" s="195"/>
      <c r="AI209" s="195"/>
      <c r="AJ209" s="195"/>
      <c r="AK209" s="195"/>
      <c r="AL209" s="195"/>
      <c r="AM209" s="195"/>
      <c r="AN209" s="195"/>
      <c r="AO209" s="195"/>
      <c r="AP209" s="195"/>
      <c r="AQ209" s="195"/>
      <c r="AR209" s="195"/>
      <c r="AS209" s="195"/>
      <c r="AT209" s="195"/>
      <c r="AU209" s="195"/>
      <c r="AV209" s="195"/>
      <c r="AW209" s="195"/>
      <c r="AX209" s="195"/>
      <c r="AY209" s="195"/>
      <c r="AZ209" s="195"/>
      <c r="BA209" s="195"/>
      <c r="BB209" s="195"/>
      <c r="BC209" s="195"/>
      <c r="BD209" s="195"/>
      <c r="BE209" s="195"/>
      <c r="BF209" s="195"/>
      <c r="BG209" s="195"/>
      <c r="BH209" s="195"/>
      <c r="BJ209" s="1" t="s">
        <v>270</v>
      </c>
      <c r="BK209" s="1"/>
      <c r="BL209" s="1"/>
      <c r="BM209" s="1"/>
      <c r="BN209" s="1"/>
      <c r="BO209" s="1"/>
      <c r="BP209" s="1"/>
      <c r="BQ209" s="49"/>
      <c r="BR209" s="474" t="s">
        <v>614</v>
      </c>
      <c r="BS209" s="475"/>
      <c r="BT209" s="475"/>
      <c r="BU209" s="475"/>
      <c r="BV209" s="475"/>
      <c r="BW209" s="475"/>
      <c r="BX209" s="475"/>
      <c r="BY209" s="475"/>
      <c r="BZ209" s="475"/>
      <c r="CA209" s="475"/>
      <c r="CB209" s="475"/>
      <c r="CC209" s="475"/>
      <c r="CD209" s="475"/>
      <c r="CE209" s="475"/>
      <c r="CF209" s="475"/>
      <c r="CG209" s="475"/>
      <c r="CH209" s="475"/>
      <c r="CI209" s="475"/>
      <c r="CJ209" s="475"/>
      <c r="CM209" s="473" t="s">
        <v>624</v>
      </c>
      <c r="CN209" s="473"/>
      <c r="CO209" s="473"/>
      <c r="CP209" s="473"/>
      <c r="CQ209" s="473"/>
      <c r="CR209" s="473"/>
      <c r="CS209" s="473"/>
      <c r="CT209" s="473"/>
      <c r="CU209" s="473"/>
      <c r="CV209" s="473"/>
      <c r="CW209" s="473"/>
      <c r="CX209" s="473"/>
      <c r="CY209" s="473"/>
      <c r="CZ209" s="473"/>
      <c r="DA209" s="473"/>
      <c r="DB209" s="473"/>
      <c r="DC209" s="473"/>
      <c r="DD209" s="473"/>
      <c r="DE209" s="473"/>
      <c r="DF209" s="132"/>
      <c r="DG209" s="132"/>
      <c r="DH209" s="128"/>
      <c r="DI209" s="129"/>
    </row>
    <row r="210" spans="7:113" s="56" customFormat="1" ht="12.75">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60" t="s">
        <v>156</v>
      </c>
      <c r="AF210" s="360"/>
      <c r="AG210" s="360"/>
      <c r="AH210" s="360"/>
      <c r="AI210" s="360"/>
      <c r="AJ210" s="360"/>
      <c r="AK210" s="360"/>
      <c r="AL210" s="360"/>
      <c r="AM210" s="360"/>
      <c r="AN210" s="360"/>
      <c r="AO210" s="360"/>
      <c r="AP210" s="360"/>
      <c r="AQ210" s="360"/>
      <c r="AR210" s="360"/>
      <c r="AS210" s="360"/>
      <c r="AT210" s="360"/>
      <c r="AU210" s="360"/>
      <c r="AV210" s="360"/>
      <c r="AW210" s="360"/>
      <c r="AX210" s="360"/>
      <c r="AY210" s="360"/>
      <c r="AZ210" s="360"/>
      <c r="BA210" s="360"/>
      <c r="BB210" s="360"/>
      <c r="BC210" s="360"/>
      <c r="BD210" s="360"/>
      <c r="BE210" s="360"/>
      <c r="BF210" s="360"/>
      <c r="BG210" s="360"/>
      <c r="BH210" s="360"/>
      <c r="BJ210" s="32"/>
      <c r="BK210" s="32"/>
      <c r="BL210" s="32"/>
      <c r="BM210" s="32"/>
      <c r="BN210" s="32"/>
      <c r="BO210" s="32"/>
      <c r="BP210" s="32"/>
      <c r="BQ210" s="32"/>
      <c r="BR210" s="32"/>
      <c r="BS210" s="32"/>
      <c r="BT210" s="32"/>
      <c r="BU210" s="32"/>
      <c r="BV210" s="32"/>
      <c r="BW210" s="32"/>
      <c r="BX210" s="32"/>
      <c r="BY210" s="32"/>
      <c r="BZ210" s="32"/>
      <c r="CA210" s="32"/>
      <c r="CB210" s="32"/>
      <c r="CC210" s="32"/>
      <c r="CD210" s="32"/>
      <c r="CE210" s="32"/>
      <c r="CF210" s="32"/>
      <c r="CG210" s="32"/>
      <c r="CH210" s="32"/>
      <c r="CI210" s="32"/>
      <c r="CJ210" s="32"/>
      <c r="CM210" s="472" t="s">
        <v>157</v>
      </c>
      <c r="CN210" s="472"/>
      <c r="CO210" s="472"/>
      <c r="CP210" s="472"/>
      <c r="CQ210" s="472"/>
      <c r="CR210" s="472"/>
      <c r="CS210" s="472"/>
      <c r="CT210" s="472"/>
      <c r="CU210" s="472"/>
      <c r="CV210" s="472"/>
      <c r="CW210" s="472"/>
      <c r="CX210" s="472"/>
      <c r="CY210" s="472"/>
      <c r="CZ210" s="472"/>
      <c r="DA210" s="472"/>
      <c r="DB210" s="472"/>
      <c r="DC210" s="472"/>
      <c r="DD210" s="472"/>
      <c r="DE210" s="472"/>
      <c r="DF210" s="131"/>
      <c r="DG210" s="131"/>
      <c r="DH210" s="128"/>
      <c r="DI210" s="129"/>
    </row>
    <row r="211" spans="112:113" ht="12.75">
      <c r="DH211" s="128"/>
      <c r="DI211" s="129"/>
    </row>
    <row r="212" spans="45:113" ht="12.75">
      <c r="AS212" s="60"/>
      <c r="AT212" s="60"/>
      <c r="AU212" s="60"/>
      <c r="AV212" s="60"/>
      <c r="AW212" s="60"/>
      <c r="AX212" s="60"/>
      <c r="AY212" s="60"/>
      <c r="AZ212" s="60"/>
      <c r="BA212" s="60"/>
      <c r="BB212" s="60"/>
      <c r="BC212" s="60"/>
      <c r="BD212" s="60"/>
      <c r="BE212" s="60"/>
      <c r="BF212" s="60"/>
      <c r="BG212" s="60"/>
      <c r="BH212" s="60"/>
      <c r="BI212" s="60"/>
      <c r="BJ212" s="60"/>
      <c r="BK212" s="60"/>
      <c r="BL212" s="60"/>
      <c r="BM212" s="60"/>
      <c r="BN212" s="60"/>
      <c r="BO212" s="60"/>
      <c r="BP212" s="60"/>
      <c r="DD212" s="60"/>
      <c r="DH212" s="128"/>
      <c r="DI212" s="129"/>
    </row>
    <row r="213" spans="108:113" ht="12.75">
      <c r="DD213" s="61"/>
      <c r="DH213" s="128"/>
      <c r="DI213" s="129"/>
    </row>
    <row r="214" spans="108:113" ht="12.75">
      <c r="DD214" s="62"/>
      <c r="DH214" s="128"/>
      <c r="DI214" s="129"/>
    </row>
    <row r="215" spans="108:113" ht="12.75">
      <c r="DD215" s="63"/>
      <c r="DH215" s="128"/>
      <c r="DI215" s="129"/>
    </row>
    <row r="216" spans="108:113" ht="12.75">
      <c r="DD216" s="64"/>
      <c r="DH216" s="128"/>
      <c r="DI216" s="129"/>
    </row>
  </sheetData>
  <sheetProtection/>
  <mergeCells count="636">
    <mergeCell ref="CB200:CL200"/>
    <mergeCell ref="CB195:CL195"/>
    <mergeCell ref="CB196:CL196"/>
    <mergeCell ref="CB197:CL197"/>
    <mergeCell ref="CB198:CL198"/>
    <mergeCell ref="CM199:DD199"/>
    <mergeCell ref="CM200:DD200"/>
    <mergeCell ref="CB199:CL199"/>
    <mergeCell ref="CM197:DD197"/>
    <mergeCell ref="CB184:CL184"/>
    <mergeCell ref="CB185:CL185"/>
    <mergeCell ref="CB186:CL186"/>
    <mergeCell ref="CB187:CL187"/>
    <mergeCell ref="CB188:CL188"/>
    <mergeCell ref="CM191:DD191"/>
    <mergeCell ref="CB190:CL190"/>
    <mergeCell ref="CB191:CL191"/>
    <mergeCell ref="CB189:CL189"/>
    <mergeCell ref="CM186:DD186"/>
    <mergeCell ref="A196:CA196"/>
    <mergeCell ref="A197:CA197"/>
    <mergeCell ref="A198:CA198"/>
    <mergeCell ref="CM196:DD196"/>
    <mergeCell ref="CM192:DD192"/>
    <mergeCell ref="CM193:DD193"/>
    <mergeCell ref="CM194:DD194"/>
    <mergeCell ref="CM195:DD195"/>
    <mergeCell ref="CM187:DD187"/>
    <mergeCell ref="CM188:DD188"/>
    <mergeCell ref="CM189:DD189"/>
    <mergeCell ref="CM190:DD190"/>
    <mergeCell ref="CM198:DD198"/>
    <mergeCell ref="CM182:DD182"/>
    <mergeCell ref="CB182:CL182"/>
    <mergeCell ref="CM183:DD183"/>
    <mergeCell ref="CM184:DD184"/>
    <mergeCell ref="CM185:DD185"/>
    <mergeCell ref="A195:CA195"/>
    <mergeCell ref="CB192:CL192"/>
    <mergeCell ref="CB193:CL193"/>
    <mergeCell ref="CB194:CL194"/>
    <mergeCell ref="CB183:CL183"/>
    <mergeCell ref="A188:CA188"/>
    <mergeCell ref="A199:CA199"/>
    <mergeCell ref="CM210:DE210"/>
    <mergeCell ref="CM209:DE209"/>
    <mergeCell ref="AE209:BH209"/>
    <mergeCell ref="BR209:CJ209"/>
    <mergeCell ref="CM206:DE207"/>
    <mergeCell ref="CM208:DE208"/>
    <mergeCell ref="AE208:BH208"/>
    <mergeCell ref="BJ208:CJ208"/>
    <mergeCell ref="A200:CA200"/>
    <mergeCell ref="CM86:DD86"/>
    <mergeCell ref="CM87:DD87"/>
    <mergeCell ref="BJ206:CJ207"/>
    <mergeCell ref="CM8:DD8"/>
    <mergeCell ref="A6:CA6"/>
    <mergeCell ref="CB6:CL6"/>
    <mergeCell ref="CM6:DD6"/>
    <mergeCell ref="CM26:DD26"/>
    <mergeCell ref="CM27:DD27"/>
    <mergeCell ref="A9:CA9"/>
    <mergeCell ref="A3:CA3"/>
    <mergeCell ref="CB3:CL3"/>
    <mergeCell ref="CM3:DD3"/>
    <mergeCell ref="A4:CA4"/>
    <mergeCell ref="CB4:CL4"/>
    <mergeCell ref="CM4:DD4"/>
    <mergeCell ref="CB9:CL9"/>
    <mergeCell ref="CM9:DD9"/>
    <mergeCell ref="A7:CA7"/>
    <mergeCell ref="CB7:CL7"/>
    <mergeCell ref="CM7:DD7"/>
    <mergeCell ref="A8:CA8"/>
    <mergeCell ref="CB8:CL8"/>
    <mergeCell ref="A12:CA12"/>
    <mergeCell ref="CB12:CL12"/>
    <mergeCell ref="CM12:DD12"/>
    <mergeCell ref="A10:CA10"/>
    <mergeCell ref="DE10:DE11"/>
    <mergeCell ref="A11:CA11"/>
    <mergeCell ref="CB10:CL11"/>
    <mergeCell ref="CM10:DD11"/>
    <mergeCell ref="A13:CA13"/>
    <mergeCell ref="CB13:CL13"/>
    <mergeCell ref="CM13:DD13"/>
    <mergeCell ref="A15:CA15"/>
    <mergeCell ref="A17:CA17"/>
    <mergeCell ref="A14:CA14"/>
    <mergeCell ref="CB14:CL14"/>
    <mergeCell ref="A18:CA18"/>
    <mergeCell ref="CB18:CL18"/>
    <mergeCell ref="CM18:DD18"/>
    <mergeCell ref="A16:CA16"/>
    <mergeCell ref="DI24:DI25"/>
    <mergeCell ref="DE47:DE48"/>
    <mergeCell ref="CB27:CL27"/>
    <mergeCell ref="A19:CA19"/>
    <mergeCell ref="CB19:CL19"/>
    <mergeCell ref="CM19:DD19"/>
    <mergeCell ref="A21:CA21"/>
    <mergeCell ref="CB21:CL21"/>
    <mergeCell ref="CM21:DD21"/>
    <mergeCell ref="CM20:DD20"/>
    <mergeCell ref="A23:CA23"/>
    <mergeCell ref="CB23:CL23"/>
    <mergeCell ref="CM23:DD23"/>
    <mergeCell ref="A22:CA22"/>
    <mergeCell ref="CB22:CL22"/>
    <mergeCell ref="CM22:DD22"/>
    <mergeCell ref="A34:CA34"/>
    <mergeCell ref="CB34:CL35"/>
    <mergeCell ref="CM34:DD35"/>
    <mergeCell ref="DE34:DE35"/>
    <mergeCell ref="A33:CA33"/>
    <mergeCell ref="CB33:CL33"/>
    <mergeCell ref="CM33:DD33"/>
    <mergeCell ref="A37:CA37"/>
    <mergeCell ref="CB37:CL37"/>
    <mergeCell ref="CM37:DD37"/>
    <mergeCell ref="A35:CA35"/>
    <mergeCell ref="A36:CA36"/>
    <mergeCell ref="CB36:CL36"/>
    <mergeCell ref="CM36:DD36"/>
    <mergeCell ref="A39:CA39"/>
    <mergeCell ref="CB39:CL39"/>
    <mergeCell ref="CM39:DD39"/>
    <mergeCell ref="A38:CA38"/>
    <mergeCell ref="CB38:CL38"/>
    <mergeCell ref="CM38:DD38"/>
    <mergeCell ref="CM42:DD42"/>
    <mergeCell ref="A41:CA41"/>
    <mergeCell ref="CB41:CL41"/>
    <mergeCell ref="CM41:DD41"/>
    <mergeCell ref="A40:CA40"/>
    <mergeCell ref="CB40:CL40"/>
    <mergeCell ref="CM40:DD40"/>
    <mergeCell ref="A49:CA49"/>
    <mergeCell ref="CB49:CL49"/>
    <mergeCell ref="CM49:DD49"/>
    <mergeCell ref="A47:CA47"/>
    <mergeCell ref="CB47:CL48"/>
    <mergeCell ref="CM47:DD48"/>
    <mergeCell ref="A48:CA48"/>
    <mergeCell ref="A51:CA51"/>
    <mergeCell ref="CB51:CL52"/>
    <mergeCell ref="CM51:DD52"/>
    <mergeCell ref="A50:CA50"/>
    <mergeCell ref="CB50:CL50"/>
    <mergeCell ref="CM50:DD50"/>
    <mergeCell ref="A54:CA54"/>
    <mergeCell ref="CB54:CL54"/>
    <mergeCell ref="CM54:DD54"/>
    <mergeCell ref="A52:CA52"/>
    <mergeCell ref="A53:CA53"/>
    <mergeCell ref="CB53:CL53"/>
    <mergeCell ref="CM53:DD53"/>
    <mergeCell ref="A56:CA56"/>
    <mergeCell ref="CB56:CL56"/>
    <mergeCell ref="CM56:DD56"/>
    <mergeCell ref="A55:CA55"/>
    <mergeCell ref="CB55:CL55"/>
    <mergeCell ref="CM55:DD55"/>
    <mergeCell ref="A58:CA58"/>
    <mergeCell ref="CB58:CL58"/>
    <mergeCell ref="CM58:DD58"/>
    <mergeCell ref="A57:CA57"/>
    <mergeCell ref="CB57:CL57"/>
    <mergeCell ref="CM57:DD57"/>
    <mergeCell ref="A60:CA60"/>
    <mergeCell ref="CB60:CL61"/>
    <mergeCell ref="CM60:DD61"/>
    <mergeCell ref="DE60:DE61"/>
    <mergeCell ref="A59:CA59"/>
    <mergeCell ref="CB59:CL59"/>
    <mergeCell ref="CM59:DD59"/>
    <mergeCell ref="A61:CA61"/>
    <mergeCell ref="DE64:DE65"/>
    <mergeCell ref="A63:CA63"/>
    <mergeCell ref="CB63:CL63"/>
    <mergeCell ref="CM63:DD63"/>
    <mergeCell ref="A62:CA62"/>
    <mergeCell ref="CB62:CL62"/>
    <mergeCell ref="CM62:DD62"/>
    <mergeCell ref="A65:CA65"/>
    <mergeCell ref="A66:CA66"/>
    <mergeCell ref="CB66:CL66"/>
    <mergeCell ref="CM66:DD66"/>
    <mergeCell ref="A64:CA64"/>
    <mergeCell ref="CB64:CL65"/>
    <mergeCell ref="CM64:DD65"/>
    <mergeCell ref="A68:CA68"/>
    <mergeCell ref="CB68:CL68"/>
    <mergeCell ref="CM68:DD68"/>
    <mergeCell ref="A67:CA67"/>
    <mergeCell ref="CB67:CL67"/>
    <mergeCell ref="CM67:DD67"/>
    <mergeCell ref="A70:CA70"/>
    <mergeCell ref="CB70:CL70"/>
    <mergeCell ref="CM70:DD70"/>
    <mergeCell ref="A69:CA69"/>
    <mergeCell ref="CB69:CL69"/>
    <mergeCell ref="CM69:DD69"/>
    <mergeCell ref="A72:CA72"/>
    <mergeCell ref="CB72:CL72"/>
    <mergeCell ref="CM72:DD72"/>
    <mergeCell ref="A71:CA71"/>
    <mergeCell ref="CB71:CL71"/>
    <mergeCell ref="CM71:DD71"/>
    <mergeCell ref="A76:CA76"/>
    <mergeCell ref="CB76:CL76"/>
    <mergeCell ref="CM76:DD76"/>
    <mergeCell ref="A73:CA73"/>
    <mergeCell ref="CB73:CL73"/>
    <mergeCell ref="CM73:DD73"/>
    <mergeCell ref="A75:CA75"/>
    <mergeCell ref="CB75:CL75"/>
    <mergeCell ref="CM75:DD75"/>
    <mergeCell ref="CM74:DD74"/>
    <mergeCell ref="A78:CA78"/>
    <mergeCell ref="CB78:CL79"/>
    <mergeCell ref="CM78:DD79"/>
    <mergeCell ref="DE78:DE79"/>
    <mergeCell ref="A79:CA79"/>
    <mergeCell ref="A77:CA77"/>
    <mergeCell ref="CB77:CL77"/>
    <mergeCell ref="CM77:DD77"/>
    <mergeCell ref="A81:CA81"/>
    <mergeCell ref="CB81:CL81"/>
    <mergeCell ref="CM81:DD81"/>
    <mergeCell ref="A84:CA84"/>
    <mergeCell ref="A80:CA80"/>
    <mergeCell ref="CB80:CL80"/>
    <mergeCell ref="CM80:DD80"/>
    <mergeCell ref="CM85:DD85"/>
    <mergeCell ref="A83:CA83"/>
    <mergeCell ref="CB83:CL84"/>
    <mergeCell ref="CM83:DD84"/>
    <mergeCell ref="DE83:DE84"/>
    <mergeCell ref="A82:CA82"/>
    <mergeCell ref="CB82:CL82"/>
    <mergeCell ref="CM82:DD82"/>
    <mergeCell ref="A88:CA88"/>
    <mergeCell ref="A86:CA86"/>
    <mergeCell ref="CB86:CL86"/>
    <mergeCell ref="CB87:CL87"/>
    <mergeCell ref="A85:CA85"/>
    <mergeCell ref="CB85:CL85"/>
    <mergeCell ref="DE92:DE93"/>
    <mergeCell ref="A90:CA90"/>
    <mergeCell ref="CB90:CL91"/>
    <mergeCell ref="CM90:DD91"/>
    <mergeCell ref="DE90:DE91"/>
    <mergeCell ref="A89:CA89"/>
    <mergeCell ref="CB89:CL89"/>
    <mergeCell ref="CM89:DD89"/>
    <mergeCell ref="A93:CA93"/>
    <mergeCell ref="A94:CA94"/>
    <mergeCell ref="CB94:CL94"/>
    <mergeCell ref="CM94:DD94"/>
    <mergeCell ref="A91:CA91"/>
    <mergeCell ref="A92:CA92"/>
    <mergeCell ref="CB92:CL93"/>
    <mergeCell ref="CM92:DD93"/>
    <mergeCell ref="DE98:DE99"/>
    <mergeCell ref="A96:CA96"/>
    <mergeCell ref="A97:CA97"/>
    <mergeCell ref="CB97:CL97"/>
    <mergeCell ref="CM97:DD97"/>
    <mergeCell ref="A95:CA95"/>
    <mergeCell ref="CB95:CL96"/>
    <mergeCell ref="CM95:DD96"/>
    <mergeCell ref="DE95:DE96"/>
    <mergeCell ref="A99:CA99"/>
    <mergeCell ref="A100:CA100"/>
    <mergeCell ref="CB100:CL100"/>
    <mergeCell ref="CM100:DD100"/>
    <mergeCell ref="A98:CA98"/>
    <mergeCell ref="CB98:CL99"/>
    <mergeCell ref="CM98:DD99"/>
    <mergeCell ref="A102:CA102"/>
    <mergeCell ref="CB102:CL103"/>
    <mergeCell ref="CM102:DD103"/>
    <mergeCell ref="DE102:DE103"/>
    <mergeCell ref="A103:CA103"/>
    <mergeCell ref="A101:CA101"/>
    <mergeCell ref="CB101:CL101"/>
    <mergeCell ref="CM101:DD101"/>
    <mergeCell ref="DE106:DE107"/>
    <mergeCell ref="A105:CA105"/>
    <mergeCell ref="CB105:CL105"/>
    <mergeCell ref="CM105:DD105"/>
    <mergeCell ref="A104:CA104"/>
    <mergeCell ref="CB104:CL104"/>
    <mergeCell ref="CM104:DD104"/>
    <mergeCell ref="A107:CA107"/>
    <mergeCell ref="A108:CA108"/>
    <mergeCell ref="CB108:CL108"/>
    <mergeCell ref="CM108:DD108"/>
    <mergeCell ref="A111:CA111"/>
    <mergeCell ref="A106:CA106"/>
    <mergeCell ref="CB106:CL107"/>
    <mergeCell ref="CM106:DD107"/>
    <mergeCell ref="A110:CA110"/>
    <mergeCell ref="CB110:CL111"/>
    <mergeCell ref="CM110:DD111"/>
    <mergeCell ref="DE110:DE111"/>
    <mergeCell ref="A109:CA109"/>
    <mergeCell ref="CB109:CL109"/>
    <mergeCell ref="CM109:DD109"/>
    <mergeCell ref="DE114:DE115"/>
    <mergeCell ref="A115:CA115"/>
    <mergeCell ref="A113:CA113"/>
    <mergeCell ref="CB113:CL113"/>
    <mergeCell ref="CM113:DD113"/>
    <mergeCell ref="A112:CA112"/>
    <mergeCell ref="CB112:CL112"/>
    <mergeCell ref="CM112:DD112"/>
    <mergeCell ref="A116:CA116"/>
    <mergeCell ref="CB116:CL116"/>
    <mergeCell ref="CM116:DD116"/>
    <mergeCell ref="A114:CA114"/>
    <mergeCell ref="CB114:CL115"/>
    <mergeCell ref="CM114:DD115"/>
    <mergeCell ref="A118:CA118"/>
    <mergeCell ref="CB118:CL119"/>
    <mergeCell ref="CM118:DD119"/>
    <mergeCell ref="DE118:DE119"/>
    <mergeCell ref="A117:CA117"/>
    <mergeCell ref="CB117:CL117"/>
    <mergeCell ref="CM117:DD117"/>
    <mergeCell ref="A121:CA121"/>
    <mergeCell ref="CB121:CL121"/>
    <mergeCell ref="CM121:DD121"/>
    <mergeCell ref="A119:CA119"/>
    <mergeCell ref="A120:CA120"/>
    <mergeCell ref="CB120:CL120"/>
    <mergeCell ref="CM120:DD120"/>
    <mergeCell ref="DE126:DE127"/>
    <mergeCell ref="A123:CA123"/>
    <mergeCell ref="A124:CA124"/>
    <mergeCell ref="CB124:CL124"/>
    <mergeCell ref="CM124:DD124"/>
    <mergeCell ref="A122:CA122"/>
    <mergeCell ref="CB122:CL123"/>
    <mergeCell ref="CM122:DD123"/>
    <mergeCell ref="DE122:DE123"/>
    <mergeCell ref="A125:CA125"/>
    <mergeCell ref="A127:CA127"/>
    <mergeCell ref="A128:CA128"/>
    <mergeCell ref="CB128:CL128"/>
    <mergeCell ref="CM128:DD128"/>
    <mergeCell ref="A126:CA126"/>
    <mergeCell ref="CB126:CL127"/>
    <mergeCell ref="CM126:DD127"/>
    <mergeCell ref="A130:CA130"/>
    <mergeCell ref="CB130:CL130"/>
    <mergeCell ref="CM130:DD130"/>
    <mergeCell ref="A129:CA129"/>
    <mergeCell ref="CB129:CL129"/>
    <mergeCell ref="CM129:DD129"/>
    <mergeCell ref="A132:CA132"/>
    <mergeCell ref="CB132:CL133"/>
    <mergeCell ref="CM132:DD133"/>
    <mergeCell ref="DE132:DE133"/>
    <mergeCell ref="A133:CA133"/>
    <mergeCell ref="A131:CA131"/>
    <mergeCell ref="CB131:CL131"/>
    <mergeCell ref="CM131:DD131"/>
    <mergeCell ref="A134:CA134"/>
    <mergeCell ref="CB134:CL134"/>
    <mergeCell ref="CM134:DD134"/>
    <mergeCell ref="A135:CA135"/>
    <mergeCell ref="CB135:CL135"/>
    <mergeCell ref="CM135:DD135"/>
    <mergeCell ref="A136:CA136"/>
    <mergeCell ref="CB136:CL136"/>
    <mergeCell ref="CM136:DD136"/>
    <mergeCell ref="A137:CA137"/>
    <mergeCell ref="CB137:CL137"/>
    <mergeCell ref="CM137:DD137"/>
    <mergeCell ref="A140:CA140"/>
    <mergeCell ref="CB140:CL140"/>
    <mergeCell ref="CM140:DD140"/>
    <mergeCell ref="A138:CA138"/>
    <mergeCell ref="CB138:CL138"/>
    <mergeCell ref="CM138:DD138"/>
    <mergeCell ref="A139:CA139"/>
    <mergeCell ref="CB139:CL139"/>
    <mergeCell ref="CM139:DD139"/>
    <mergeCell ref="A141:CA141"/>
    <mergeCell ref="CB141:CL142"/>
    <mergeCell ref="CM141:DD142"/>
    <mergeCell ref="DE141:DE142"/>
    <mergeCell ref="A142:CA142"/>
    <mergeCell ref="A143:CA143"/>
    <mergeCell ref="CB143:CL143"/>
    <mergeCell ref="CM143:DD143"/>
    <mergeCell ref="A144:CA144"/>
    <mergeCell ref="CB144:CL144"/>
    <mergeCell ref="CM144:DD144"/>
    <mergeCell ref="A145:CA145"/>
    <mergeCell ref="CB145:CL145"/>
    <mergeCell ref="CM145:DD145"/>
    <mergeCell ref="A146:CA146"/>
    <mergeCell ref="CB146:CL146"/>
    <mergeCell ref="CM146:DD146"/>
    <mergeCell ref="A147:CA147"/>
    <mergeCell ref="CB147:CL147"/>
    <mergeCell ref="CM147:DD147"/>
    <mergeCell ref="A148:CA148"/>
    <mergeCell ref="CB148:CL148"/>
    <mergeCell ref="CM148:DD148"/>
    <mergeCell ref="A149:CA149"/>
    <mergeCell ref="CB149:CL149"/>
    <mergeCell ref="CM149:DD149"/>
    <mergeCell ref="A151:CA151"/>
    <mergeCell ref="CB151:CL152"/>
    <mergeCell ref="CM151:DD152"/>
    <mergeCell ref="DE151:DE152"/>
    <mergeCell ref="A152:CA152"/>
    <mergeCell ref="A150:CA150"/>
    <mergeCell ref="CB150:CL150"/>
    <mergeCell ref="CM150:DD150"/>
    <mergeCell ref="A153:CA153"/>
    <mergeCell ref="CB153:CL153"/>
    <mergeCell ref="CM153:DD153"/>
    <mergeCell ref="A154:CA154"/>
    <mergeCell ref="CB154:CL154"/>
    <mergeCell ref="CM154:DD154"/>
    <mergeCell ref="A155:CA155"/>
    <mergeCell ref="CB155:CL155"/>
    <mergeCell ref="CM155:DD155"/>
    <mergeCell ref="A156:CA156"/>
    <mergeCell ref="CB156:CL156"/>
    <mergeCell ref="CM156:DD156"/>
    <mergeCell ref="DE160:DE161"/>
    <mergeCell ref="A161:CA161"/>
    <mergeCell ref="A157:CA157"/>
    <mergeCell ref="CB157:CL157"/>
    <mergeCell ref="CM157:DD157"/>
    <mergeCell ref="A158:CA158"/>
    <mergeCell ref="CB158:CL158"/>
    <mergeCell ref="CM158:DD158"/>
    <mergeCell ref="A159:CA159"/>
    <mergeCell ref="CB159:CL159"/>
    <mergeCell ref="CM159:DD159"/>
    <mergeCell ref="A160:CA160"/>
    <mergeCell ref="CB160:CL161"/>
    <mergeCell ref="CM160:DD161"/>
    <mergeCell ref="A162:CA162"/>
    <mergeCell ref="CB162:CL162"/>
    <mergeCell ref="CM162:DD162"/>
    <mergeCell ref="A163:CA163"/>
    <mergeCell ref="CB163:CL163"/>
    <mergeCell ref="CM163:DD163"/>
    <mergeCell ref="A164:CA164"/>
    <mergeCell ref="CB164:CL164"/>
    <mergeCell ref="CM164:DD164"/>
    <mergeCell ref="A165:CA165"/>
    <mergeCell ref="CB165:CL165"/>
    <mergeCell ref="CM165:DD165"/>
    <mergeCell ref="A166:CA166"/>
    <mergeCell ref="CB166:CL166"/>
    <mergeCell ref="CM166:DD166"/>
    <mergeCell ref="A167:CA167"/>
    <mergeCell ref="CB167:CL167"/>
    <mergeCell ref="CM167:DD167"/>
    <mergeCell ref="A170:CA170"/>
    <mergeCell ref="CB170:CL170"/>
    <mergeCell ref="CM170:DD170"/>
    <mergeCell ref="A168:CA168"/>
    <mergeCell ref="CB168:CL168"/>
    <mergeCell ref="CM168:DD168"/>
    <mergeCell ref="A169:CA169"/>
    <mergeCell ref="A172:CA172"/>
    <mergeCell ref="CB172:CL172"/>
    <mergeCell ref="CM172:DD172"/>
    <mergeCell ref="A171:CA171"/>
    <mergeCell ref="CB171:CL171"/>
    <mergeCell ref="CM171:DD171"/>
    <mergeCell ref="A177:CA177"/>
    <mergeCell ref="A175:CA175"/>
    <mergeCell ref="CB175:CL175"/>
    <mergeCell ref="CM175:DD175"/>
    <mergeCell ref="A173:CA173"/>
    <mergeCell ref="CB173:CL174"/>
    <mergeCell ref="CM173:DD174"/>
    <mergeCell ref="CM32:DD32"/>
    <mergeCell ref="CB31:CL31"/>
    <mergeCell ref="CB32:CL32"/>
    <mergeCell ref="A183:CA183"/>
    <mergeCell ref="A174:CA174"/>
    <mergeCell ref="A178:CA178"/>
    <mergeCell ref="CB178:CL178"/>
    <mergeCell ref="CM178:DD178"/>
    <mergeCell ref="A32:CA32"/>
    <mergeCell ref="CB176:CL177"/>
    <mergeCell ref="A184:CA184"/>
    <mergeCell ref="A190:CA190"/>
    <mergeCell ref="A191:CA191"/>
    <mergeCell ref="A192:CA192"/>
    <mergeCell ref="A193:CA193"/>
    <mergeCell ref="A87:CA87"/>
    <mergeCell ref="A182:CA182"/>
    <mergeCell ref="A185:CA185"/>
    <mergeCell ref="A186:CA186"/>
    <mergeCell ref="A187:CA187"/>
    <mergeCell ref="AE210:BH210"/>
    <mergeCell ref="A189:CA189"/>
    <mergeCell ref="A194:CA194"/>
    <mergeCell ref="CB46:CL46"/>
    <mergeCell ref="CM46:DD46"/>
    <mergeCell ref="DH51:DH52"/>
    <mergeCell ref="DH60:DH61"/>
    <mergeCell ref="DH64:DH65"/>
    <mergeCell ref="DH47:DH48"/>
    <mergeCell ref="CB88:CL88"/>
    <mergeCell ref="CB20:CL20"/>
    <mergeCell ref="CM45:DD45"/>
    <mergeCell ref="A46:CA46"/>
    <mergeCell ref="A26:CA26"/>
    <mergeCell ref="A27:CA27"/>
    <mergeCell ref="CB26:CL26"/>
    <mergeCell ref="A45:CA45"/>
    <mergeCell ref="CB45:CL45"/>
    <mergeCell ref="A42:CA42"/>
    <mergeCell ref="CB42:CL42"/>
    <mergeCell ref="DH10:DH11"/>
    <mergeCell ref="A25:CA25"/>
    <mergeCell ref="A24:CA24"/>
    <mergeCell ref="A43:CA43"/>
    <mergeCell ref="A44:CA44"/>
    <mergeCell ref="A31:CA31"/>
    <mergeCell ref="DH15:DH17"/>
    <mergeCell ref="DH24:DH27"/>
    <mergeCell ref="CM14:DD14"/>
    <mergeCell ref="A20:CA20"/>
    <mergeCell ref="DH31:DH32"/>
    <mergeCell ref="A28:CA28"/>
    <mergeCell ref="CB28:CL29"/>
    <mergeCell ref="CM28:DD29"/>
    <mergeCell ref="DE28:DE29"/>
    <mergeCell ref="A30:CA30"/>
    <mergeCell ref="CB30:CL30"/>
    <mergeCell ref="CM30:DD30"/>
    <mergeCell ref="A29:CA29"/>
    <mergeCell ref="CM31:DD31"/>
    <mergeCell ref="DE43:DE44"/>
    <mergeCell ref="CM180:DD180"/>
    <mergeCell ref="A180:CB180"/>
    <mergeCell ref="CB169:CL169"/>
    <mergeCell ref="CM169:DD169"/>
    <mergeCell ref="CM125:DD125"/>
    <mergeCell ref="DE176:DE177"/>
    <mergeCell ref="DE173:DE174"/>
    <mergeCell ref="A176:CA176"/>
    <mergeCell ref="CM176:DD177"/>
    <mergeCell ref="DE51:DE52"/>
    <mergeCell ref="CM88:DD88"/>
    <mergeCell ref="CB15:CL17"/>
    <mergeCell ref="CM15:DD17"/>
    <mergeCell ref="DE15:DE17"/>
    <mergeCell ref="CB24:CL25"/>
    <mergeCell ref="CM24:DD25"/>
    <mergeCell ref="DE24:DE25"/>
    <mergeCell ref="CB43:CL44"/>
    <mergeCell ref="CM43:DD44"/>
    <mergeCell ref="DF10:DF11"/>
    <mergeCell ref="DG10:DG11"/>
    <mergeCell ref="DF15:DF17"/>
    <mergeCell ref="DG15:DG17"/>
    <mergeCell ref="DF24:DF27"/>
    <mergeCell ref="DG24:DG27"/>
    <mergeCell ref="DF60:DF61"/>
    <mergeCell ref="DG60:DG61"/>
    <mergeCell ref="DF64:DF65"/>
    <mergeCell ref="DG64:DG65"/>
    <mergeCell ref="DF28:DF29"/>
    <mergeCell ref="DG28:DG29"/>
    <mergeCell ref="DF31:DF32"/>
    <mergeCell ref="DG31:DG32"/>
    <mergeCell ref="DF34:DF35"/>
    <mergeCell ref="DG34:DG35"/>
    <mergeCell ref="DF78:DF79"/>
    <mergeCell ref="DG78:DG79"/>
    <mergeCell ref="DF83:DF84"/>
    <mergeCell ref="DG83:DG84"/>
    <mergeCell ref="DF90:DF91"/>
    <mergeCell ref="DG90:DG91"/>
    <mergeCell ref="DF92:DF93"/>
    <mergeCell ref="DG92:DG93"/>
    <mergeCell ref="DF95:DF96"/>
    <mergeCell ref="DG95:DG96"/>
    <mergeCell ref="DF98:DF99"/>
    <mergeCell ref="DG98:DG99"/>
    <mergeCell ref="DF102:DF103"/>
    <mergeCell ref="DG102:DG103"/>
    <mergeCell ref="DF106:DF107"/>
    <mergeCell ref="DG106:DG107"/>
    <mergeCell ref="DF110:DF111"/>
    <mergeCell ref="DG110:DG111"/>
    <mergeCell ref="DF114:DF115"/>
    <mergeCell ref="DG114:DG115"/>
    <mergeCell ref="DF118:DF119"/>
    <mergeCell ref="DG118:DG119"/>
    <mergeCell ref="DF122:DF123"/>
    <mergeCell ref="DG122:DG123"/>
    <mergeCell ref="DG173:DG174"/>
    <mergeCell ref="DF126:DF127"/>
    <mergeCell ref="DG126:DG127"/>
    <mergeCell ref="DF132:DF133"/>
    <mergeCell ref="DG132:DG133"/>
    <mergeCell ref="DF141:DF142"/>
    <mergeCell ref="DG141:DG142"/>
    <mergeCell ref="DF43:DF44"/>
    <mergeCell ref="DG43:DG44"/>
    <mergeCell ref="DF176:DF177"/>
    <mergeCell ref="DG176:DG177"/>
    <mergeCell ref="DF3:DG4"/>
    <mergeCell ref="DF151:DF152"/>
    <mergeCell ref="DG151:DG152"/>
    <mergeCell ref="DF160:DF161"/>
    <mergeCell ref="DG160:DG161"/>
    <mergeCell ref="DF173:DF174"/>
    <mergeCell ref="A1:G1"/>
    <mergeCell ref="AD1:DI1"/>
    <mergeCell ref="H1:AC1"/>
    <mergeCell ref="DG74:DG75"/>
    <mergeCell ref="DI74:DI75"/>
    <mergeCell ref="A5:CA5"/>
    <mergeCell ref="CB5:CL5"/>
    <mergeCell ref="CM5:DD5"/>
    <mergeCell ref="A74:CA74"/>
    <mergeCell ref="CB74:CL74"/>
  </mergeCells>
  <hyperlinks>
    <hyperlink ref="BR209" r:id="rId1" display="krivsp@tomsk.gov.ru"/>
  </hyperlinks>
  <printOptions horizontalCentered="1"/>
  <pageMargins left="0.7874015748031497" right="0.7874015748031497" top="0.7874015748031497" bottom="0.1968503937007874" header="0.1968503937007874" footer="0.1968503937007874"/>
  <pageSetup horizontalDpi="600" verticalDpi="600" orientation="portrait" paperSize="9" scale="75" r:id="rId2"/>
  <rowBreaks count="5" manualBreakCount="5">
    <brk id="22" max="108" man="1"/>
    <brk id="52" max="108" man="1"/>
    <brk id="87" max="108" man="1"/>
    <brk id="120" max="108" man="1"/>
    <brk id="168" max="108" man="1"/>
  </rowBreaks>
</worksheet>
</file>

<file path=xl/worksheets/sheet3.xml><?xml version="1.0" encoding="utf-8"?>
<worksheet xmlns="http://schemas.openxmlformats.org/spreadsheetml/2006/main" xmlns:r="http://schemas.openxmlformats.org/officeDocument/2006/relationships">
  <sheetPr>
    <tabColor indexed="45"/>
  </sheetPr>
  <dimension ref="A1:I7"/>
  <sheetViews>
    <sheetView view="pageBreakPreview" zoomScale="80" zoomScaleNormal="85" zoomScaleSheetLayoutView="80" workbookViewId="0" topLeftCell="A1">
      <selection activeCell="H5" sqref="H5"/>
    </sheetView>
  </sheetViews>
  <sheetFormatPr defaultColWidth="8.75390625" defaultRowHeight="12.75"/>
  <cols>
    <col min="1" max="1" width="8.75390625" style="1" customWidth="1"/>
    <col min="2" max="2" width="24.25390625" style="1" customWidth="1"/>
    <col min="3" max="3" width="22.625" style="1" customWidth="1"/>
    <col min="4" max="4" width="17.25390625" style="1" customWidth="1"/>
    <col min="5" max="5" width="17.75390625" style="1" customWidth="1"/>
    <col min="6" max="6" width="16.875" style="1" customWidth="1"/>
    <col min="7" max="7" width="13.25390625" style="1" customWidth="1"/>
    <col min="8" max="8" width="18.25390625" style="1" customWidth="1"/>
    <col min="9" max="9" width="19.125" style="1" customWidth="1"/>
    <col min="10" max="16384" width="8.75390625" style="1" customWidth="1"/>
  </cols>
  <sheetData>
    <row r="1" spans="2:9" ht="21.75" customHeight="1">
      <c r="B1" s="83"/>
      <c r="C1" s="83"/>
      <c r="D1" s="83"/>
      <c r="E1" s="83"/>
      <c r="F1" s="83"/>
      <c r="G1" s="83"/>
      <c r="H1" s="83"/>
      <c r="I1" s="84" t="s">
        <v>394</v>
      </c>
    </row>
    <row r="2" spans="1:9" ht="23.25" customHeight="1">
      <c r="A2" s="486" t="s">
        <v>395</v>
      </c>
      <c r="B2" s="486"/>
      <c r="C2" s="486"/>
      <c r="D2" s="486"/>
      <c r="E2" s="486"/>
      <c r="F2" s="486"/>
      <c r="G2" s="486"/>
      <c r="H2" s="486"/>
      <c r="I2" s="486"/>
    </row>
    <row r="3" spans="1:9" ht="139.5" customHeight="1">
      <c r="A3" s="85" t="s">
        <v>396</v>
      </c>
      <c r="B3" s="85" t="s">
        <v>620</v>
      </c>
      <c r="C3" s="85" t="s">
        <v>527</v>
      </c>
      <c r="D3" s="167" t="s">
        <v>608</v>
      </c>
      <c r="E3" s="85" t="s">
        <v>397</v>
      </c>
      <c r="F3" s="85" t="s">
        <v>398</v>
      </c>
      <c r="G3" s="85" t="s">
        <v>399</v>
      </c>
      <c r="H3" s="85" t="s">
        <v>400</v>
      </c>
      <c r="I3" s="85" t="s">
        <v>401</v>
      </c>
    </row>
    <row r="4" spans="1:9" s="169" customFormat="1" ht="15">
      <c r="A4" s="168">
        <v>1</v>
      </c>
      <c r="B4" s="168">
        <f>A4+1</f>
        <v>2</v>
      </c>
      <c r="C4" s="168">
        <f aca="true" t="shared" si="0" ref="C4:I4">B4+1</f>
        <v>3</v>
      </c>
      <c r="D4" s="168">
        <f t="shared" si="0"/>
        <v>4</v>
      </c>
      <c r="E4" s="168">
        <f t="shared" si="0"/>
        <v>5</v>
      </c>
      <c r="F4" s="168">
        <f t="shared" si="0"/>
        <v>6</v>
      </c>
      <c r="G4" s="168">
        <f t="shared" si="0"/>
        <v>7</v>
      </c>
      <c r="H4" s="168">
        <f t="shared" si="0"/>
        <v>8</v>
      </c>
      <c r="I4" s="168">
        <f t="shared" si="0"/>
        <v>9</v>
      </c>
    </row>
    <row r="5" spans="1:9" ht="109.5" customHeight="1">
      <c r="A5" s="86">
        <v>1</v>
      </c>
      <c r="B5" s="86" t="s">
        <v>622</v>
      </c>
      <c r="C5" s="171" t="s">
        <v>616</v>
      </c>
      <c r="D5" s="174" t="s">
        <v>623</v>
      </c>
      <c r="E5" s="86" t="s">
        <v>621</v>
      </c>
      <c r="F5" s="171" t="s">
        <v>617</v>
      </c>
      <c r="G5" s="171" t="s">
        <v>625</v>
      </c>
      <c r="H5" s="172" t="s">
        <v>618</v>
      </c>
      <c r="I5" s="171" t="s">
        <v>619</v>
      </c>
    </row>
    <row r="6" spans="1:9" ht="15">
      <c r="A6" s="86">
        <v>2</v>
      </c>
      <c r="B6" s="86"/>
      <c r="C6" s="86"/>
      <c r="D6" s="86"/>
      <c r="E6" s="86"/>
      <c r="F6" s="86"/>
      <c r="G6" s="86"/>
      <c r="H6" s="86"/>
      <c r="I6" s="86"/>
    </row>
    <row r="7" spans="1:9" ht="15">
      <c r="A7" s="86">
        <v>3</v>
      </c>
      <c r="B7" s="86"/>
      <c r="C7" s="86"/>
      <c r="D7" s="86"/>
      <c r="E7" s="86"/>
      <c r="F7" s="86"/>
      <c r="G7" s="86"/>
      <c r="H7" s="86"/>
      <c r="I7" s="86"/>
    </row>
  </sheetData>
  <sheetProtection/>
  <mergeCells count="1">
    <mergeCell ref="A2:I2"/>
  </mergeCells>
  <printOptions/>
  <pageMargins left="0.75" right="0.75" top="1" bottom="1" header="0.5" footer="0.5"/>
  <pageSetup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I160"/>
  <sheetViews>
    <sheetView zoomScaleSheetLayoutView="70" zoomScalePageLayoutView="0" workbookViewId="0" topLeftCell="B7">
      <selection activeCell="B13" sqref="B13:I13"/>
    </sheetView>
  </sheetViews>
  <sheetFormatPr defaultColWidth="9.00390625" defaultRowHeight="12.75"/>
  <cols>
    <col min="1" max="1" width="95.625" style="0" hidden="1" customWidth="1"/>
    <col min="2" max="2" width="3.75390625" style="0" customWidth="1"/>
    <col min="3" max="3" width="12.75390625" style="0" customWidth="1"/>
    <col min="4" max="4" width="15.75390625" style="0" customWidth="1"/>
    <col min="5" max="5" width="12.75390625" style="0" customWidth="1"/>
    <col min="6" max="6" width="9.75390625" style="0" customWidth="1"/>
    <col min="7" max="8" width="11.75390625" style="0" customWidth="1"/>
    <col min="9" max="9" width="13.75390625" style="0" customWidth="1"/>
  </cols>
  <sheetData>
    <row r="1" spans="1:9" ht="26.25" customHeight="1">
      <c r="A1" s="66" t="s">
        <v>449</v>
      </c>
      <c r="B1" s="492" t="s">
        <v>449</v>
      </c>
      <c r="C1" s="492"/>
      <c r="D1" s="492"/>
      <c r="E1" s="492"/>
      <c r="F1" s="492"/>
      <c r="G1" s="492"/>
      <c r="H1" s="492"/>
      <c r="I1" s="492"/>
    </row>
    <row r="2" spans="1:9" ht="126">
      <c r="A2" s="76" t="s">
        <v>450</v>
      </c>
      <c r="B2" s="487" t="s">
        <v>450</v>
      </c>
      <c r="C2" s="487"/>
      <c r="D2" s="487"/>
      <c r="E2" s="487"/>
      <c r="F2" s="487"/>
      <c r="G2" s="487"/>
      <c r="H2" s="487"/>
      <c r="I2" s="487"/>
    </row>
    <row r="3" spans="1:9" ht="31.5">
      <c r="A3" s="76" t="s">
        <v>280</v>
      </c>
      <c r="B3" s="487" t="s">
        <v>280</v>
      </c>
      <c r="C3" s="487"/>
      <c r="D3" s="487"/>
      <c r="E3" s="487"/>
      <c r="F3" s="487"/>
      <c r="G3" s="487"/>
      <c r="H3" s="487"/>
      <c r="I3" s="487"/>
    </row>
    <row r="4" spans="1:9" ht="47.25">
      <c r="A4" s="76" t="s">
        <v>451</v>
      </c>
      <c r="B4" s="487" t="s">
        <v>451</v>
      </c>
      <c r="C4" s="487"/>
      <c r="D4" s="487"/>
      <c r="E4" s="487"/>
      <c r="F4" s="487"/>
      <c r="G4" s="487"/>
      <c r="H4" s="487"/>
      <c r="I4" s="487"/>
    </row>
    <row r="5" spans="1:9" ht="47.25">
      <c r="A5" s="76" t="s">
        <v>452</v>
      </c>
      <c r="B5" s="487" t="s">
        <v>452</v>
      </c>
      <c r="C5" s="487"/>
      <c r="D5" s="487"/>
      <c r="E5" s="487"/>
      <c r="F5" s="487"/>
      <c r="G5" s="487"/>
      <c r="H5" s="487"/>
      <c r="I5" s="487"/>
    </row>
    <row r="6" spans="1:9" ht="63">
      <c r="A6" s="76" t="s">
        <v>281</v>
      </c>
      <c r="B6" s="487" t="s">
        <v>281</v>
      </c>
      <c r="C6" s="487"/>
      <c r="D6" s="487"/>
      <c r="E6" s="487"/>
      <c r="F6" s="487"/>
      <c r="G6" s="487"/>
      <c r="H6" s="487"/>
      <c r="I6" s="487"/>
    </row>
    <row r="7" spans="1:9" ht="31.5">
      <c r="A7" s="76" t="s">
        <v>453</v>
      </c>
      <c r="B7" s="487" t="s">
        <v>453</v>
      </c>
      <c r="C7" s="487"/>
      <c r="D7" s="487"/>
      <c r="E7" s="487"/>
      <c r="F7" s="487"/>
      <c r="G7" s="487"/>
      <c r="H7" s="487"/>
      <c r="I7" s="487"/>
    </row>
    <row r="8" spans="1:9" ht="47.25">
      <c r="A8" s="77" t="s">
        <v>521</v>
      </c>
      <c r="B8" s="489" t="s">
        <v>454</v>
      </c>
      <c r="C8" s="489"/>
      <c r="D8" s="489"/>
      <c r="E8" s="489"/>
      <c r="F8" s="489"/>
      <c r="G8" s="489"/>
      <c r="H8" s="489"/>
      <c r="I8" s="489"/>
    </row>
    <row r="9" spans="1:9" ht="31.5">
      <c r="A9" s="76" t="s">
        <v>522</v>
      </c>
      <c r="B9" s="487" t="s">
        <v>455</v>
      </c>
      <c r="C9" s="487"/>
      <c r="D9" s="487"/>
      <c r="E9" s="487"/>
      <c r="F9" s="487"/>
      <c r="G9" s="487"/>
      <c r="H9" s="487"/>
      <c r="I9" s="487"/>
    </row>
    <row r="10" spans="1:9" ht="101.25" customHeight="1">
      <c r="A10" s="78" t="s">
        <v>523</v>
      </c>
      <c r="B10" s="488" t="s">
        <v>456</v>
      </c>
      <c r="C10" s="488"/>
      <c r="D10" s="488"/>
      <c r="E10" s="488"/>
      <c r="F10" s="488"/>
      <c r="G10" s="488"/>
      <c r="H10" s="488"/>
      <c r="I10" s="488"/>
    </row>
    <row r="11" spans="1:9" ht="100.5" customHeight="1">
      <c r="A11" s="78" t="s">
        <v>524</v>
      </c>
      <c r="B11" s="488" t="s">
        <v>457</v>
      </c>
      <c r="C11" s="488"/>
      <c r="D11" s="488"/>
      <c r="E11" s="488"/>
      <c r="F11" s="488"/>
      <c r="G11" s="488"/>
      <c r="H11" s="488"/>
      <c r="I11" s="488"/>
    </row>
    <row r="12" spans="1:9" ht="15.75">
      <c r="A12" s="76" t="s">
        <v>282</v>
      </c>
      <c r="B12" s="487" t="s">
        <v>282</v>
      </c>
      <c r="C12" s="487"/>
      <c r="D12" s="487"/>
      <c r="E12" s="487"/>
      <c r="F12" s="487"/>
      <c r="G12" s="487"/>
      <c r="H12" s="487"/>
      <c r="I12" s="487"/>
    </row>
    <row r="13" spans="1:9" ht="31.5">
      <c r="A13" s="76" t="s">
        <v>458</v>
      </c>
      <c r="B13" s="487" t="s">
        <v>458</v>
      </c>
      <c r="C13" s="487"/>
      <c r="D13" s="487"/>
      <c r="E13" s="487"/>
      <c r="F13" s="487"/>
      <c r="G13" s="487"/>
      <c r="H13" s="487"/>
      <c r="I13" s="487"/>
    </row>
    <row r="14" spans="1:9" ht="47.25">
      <c r="A14" s="76" t="s">
        <v>283</v>
      </c>
      <c r="B14" s="487" t="s">
        <v>283</v>
      </c>
      <c r="C14" s="487"/>
      <c r="D14" s="487"/>
      <c r="E14" s="487"/>
      <c r="F14" s="487"/>
      <c r="G14" s="487"/>
      <c r="H14" s="487"/>
      <c r="I14" s="487"/>
    </row>
    <row r="15" spans="1:9" ht="31.5">
      <c r="A15" s="76" t="s">
        <v>284</v>
      </c>
      <c r="B15" s="487" t="s">
        <v>284</v>
      </c>
      <c r="C15" s="487"/>
      <c r="D15" s="487"/>
      <c r="E15" s="487"/>
      <c r="F15" s="487"/>
      <c r="G15" s="487"/>
      <c r="H15" s="487"/>
      <c r="I15" s="487"/>
    </row>
    <row r="16" spans="1:9" ht="63">
      <c r="A16" s="76" t="s">
        <v>285</v>
      </c>
      <c r="B16" s="487" t="s">
        <v>285</v>
      </c>
      <c r="C16" s="487"/>
      <c r="D16" s="487"/>
      <c r="E16" s="487"/>
      <c r="F16" s="487"/>
      <c r="G16" s="487"/>
      <c r="H16" s="487"/>
      <c r="I16" s="487"/>
    </row>
    <row r="17" spans="1:9" ht="31.5">
      <c r="A17" s="76" t="s">
        <v>286</v>
      </c>
      <c r="B17" s="487" t="s">
        <v>286</v>
      </c>
      <c r="C17" s="487"/>
      <c r="D17" s="487"/>
      <c r="E17" s="487"/>
      <c r="F17" s="487"/>
      <c r="G17" s="487"/>
      <c r="H17" s="487"/>
      <c r="I17" s="487"/>
    </row>
    <row r="18" spans="1:9" ht="63">
      <c r="A18" s="76" t="s">
        <v>287</v>
      </c>
      <c r="B18" s="487" t="s">
        <v>287</v>
      </c>
      <c r="C18" s="487"/>
      <c r="D18" s="487"/>
      <c r="E18" s="487"/>
      <c r="F18" s="487"/>
      <c r="G18" s="487"/>
      <c r="H18" s="487"/>
      <c r="I18" s="487"/>
    </row>
    <row r="19" spans="1:9" ht="51.75" customHeight="1">
      <c r="A19" s="76" t="s">
        <v>288</v>
      </c>
      <c r="B19" s="487" t="s">
        <v>288</v>
      </c>
      <c r="C19" s="487"/>
      <c r="D19" s="487"/>
      <c r="E19" s="487"/>
      <c r="F19" s="487"/>
      <c r="G19" s="487"/>
      <c r="H19" s="487"/>
      <c r="I19" s="487"/>
    </row>
    <row r="20" spans="1:9" ht="47.25">
      <c r="A20" s="76" t="s">
        <v>289</v>
      </c>
      <c r="B20" s="487" t="s">
        <v>289</v>
      </c>
      <c r="C20" s="487"/>
      <c r="D20" s="487"/>
      <c r="E20" s="487"/>
      <c r="F20" s="487"/>
      <c r="G20" s="487"/>
      <c r="H20" s="487"/>
      <c r="I20" s="487"/>
    </row>
    <row r="21" spans="1:9" ht="94.5">
      <c r="A21" s="76" t="s">
        <v>290</v>
      </c>
      <c r="B21" s="487" t="s">
        <v>290</v>
      </c>
      <c r="C21" s="487"/>
      <c r="D21" s="487"/>
      <c r="E21" s="487"/>
      <c r="F21" s="487"/>
      <c r="G21" s="487"/>
      <c r="H21" s="487"/>
      <c r="I21" s="487"/>
    </row>
    <row r="22" spans="1:9" ht="66" customHeight="1">
      <c r="A22" s="76" t="s">
        <v>291</v>
      </c>
      <c r="B22" s="487" t="s">
        <v>291</v>
      </c>
      <c r="C22" s="487"/>
      <c r="D22" s="487"/>
      <c r="E22" s="487"/>
      <c r="F22" s="487"/>
      <c r="G22" s="487"/>
      <c r="H22" s="487"/>
      <c r="I22" s="487"/>
    </row>
    <row r="23" spans="1:9" ht="51.75" customHeight="1">
      <c r="A23" s="76" t="s">
        <v>292</v>
      </c>
      <c r="B23" s="487" t="s">
        <v>292</v>
      </c>
      <c r="C23" s="487"/>
      <c r="D23" s="487"/>
      <c r="E23" s="487"/>
      <c r="F23" s="487"/>
      <c r="G23" s="487"/>
      <c r="H23" s="487"/>
      <c r="I23" s="487"/>
    </row>
    <row r="24" spans="1:9" ht="15.75">
      <c r="A24" s="76" t="s">
        <v>293</v>
      </c>
      <c r="B24" s="487" t="s">
        <v>293</v>
      </c>
      <c r="C24" s="487"/>
      <c r="D24" s="487"/>
      <c r="E24" s="487"/>
      <c r="F24" s="487"/>
      <c r="G24" s="487"/>
      <c r="H24" s="487"/>
      <c r="I24" s="487"/>
    </row>
    <row r="25" spans="1:9" ht="60" customHeight="1">
      <c r="A25" s="76" t="s">
        <v>294</v>
      </c>
      <c r="B25" s="487" t="s">
        <v>294</v>
      </c>
      <c r="C25" s="487"/>
      <c r="D25" s="487"/>
      <c r="E25" s="487"/>
      <c r="F25" s="487"/>
      <c r="G25" s="487"/>
      <c r="H25" s="487"/>
      <c r="I25" s="487"/>
    </row>
    <row r="26" spans="1:9" ht="63.75" customHeight="1">
      <c r="A26" s="76" t="s">
        <v>295</v>
      </c>
      <c r="B26" s="487" t="s">
        <v>295</v>
      </c>
      <c r="C26" s="487"/>
      <c r="D26" s="487"/>
      <c r="E26" s="487"/>
      <c r="F26" s="487"/>
      <c r="G26" s="487"/>
      <c r="H26" s="487"/>
      <c r="I26" s="487"/>
    </row>
    <row r="27" spans="1:9" ht="15.75">
      <c r="A27" s="76" t="s">
        <v>459</v>
      </c>
      <c r="B27" s="487" t="s">
        <v>459</v>
      </c>
      <c r="C27" s="487"/>
      <c r="D27" s="487"/>
      <c r="E27" s="487"/>
      <c r="F27" s="487"/>
      <c r="G27" s="487"/>
      <c r="H27" s="487"/>
      <c r="I27" s="487"/>
    </row>
    <row r="28" spans="1:9" ht="15.75">
      <c r="A28" s="76" t="s">
        <v>460</v>
      </c>
      <c r="B28" s="487" t="s">
        <v>460</v>
      </c>
      <c r="C28" s="487"/>
      <c r="D28" s="487"/>
      <c r="E28" s="487"/>
      <c r="F28" s="487"/>
      <c r="G28" s="487"/>
      <c r="H28" s="487"/>
      <c r="I28" s="487"/>
    </row>
    <row r="29" spans="1:9" ht="15.75">
      <c r="A29" s="76" t="s">
        <v>461</v>
      </c>
      <c r="B29" s="487" t="s">
        <v>461</v>
      </c>
      <c r="C29" s="487"/>
      <c r="D29" s="487"/>
      <c r="E29" s="487"/>
      <c r="F29" s="487"/>
      <c r="G29" s="487"/>
      <c r="H29" s="487"/>
      <c r="I29" s="487"/>
    </row>
    <row r="30" spans="1:9" ht="15.75">
      <c r="A30" s="76" t="s">
        <v>462</v>
      </c>
      <c r="B30" s="487" t="s">
        <v>462</v>
      </c>
      <c r="C30" s="487"/>
      <c r="D30" s="487"/>
      <c r="E30" s="487"/>
      <c r="F30" s="487"/>
      <c r="G30" s="487"/>
      <c r="H30" s="487"/>
      <c r="I30" s="487"/>
    </row>
    <row r="31" spans="1:9" ht="15.75">
      <c r="A31" s="76"/>
      <c r="B31" s="67"/>
      <c r="C31" s="68"/>
      <c r="D31" s="68"/>
      <c r="E31" s="68"/>
      <c r="F31" s="68"/>
      <c r="G31" s="68"/>
      <c r="H31" s="68"/>
      <c r="I31" s="68"/>
    </row>
    <row r="32" spans="1:9" ht="15.75">
      <c r="A32" s="76" t="s">
        <v>463</v>
      </c>
      <c r="B32" s="487" t="s">
        <v>463</v>
      </c>
      <c r="C32" s="487"/>
      <c r="D32" s="487"/>
      <c r="E32" s="487"/>
      <c r="F32" s="487"/>
      <c r="G32" s="487"/>
      <c r="H32" s="487"/>
      <c r="I32" s="487"/>
    </row>
    <row r="33" spans="1:9" ht="15.75">
      <c r="A33" s="76" t="s">
        <v>464</v>
      </c>
      <c r="B33" s="487" t="s">
        <v>464</v>
      </c>
      <c r="C33" s="487"/>
      <c r="D33" s="487"/>
      <c r="E33" s="487"/>
      <c r="F33" s="487"/>
      <c r="G33" s="487"/>
      <c r="H33" s="487"/>
      <c r="I33" s="487"/>
    </row>
    <row r="34" spans="1:9" ht="15.75">
      <c r="A34" s="76" t="s">
        <v>461</v>
      </c>
      <c r="B34" s="487" t="s">
        <v>461</v>
      </c>
      <c r="C34" s="487"/>
      <c r="D34" s="487"/>
      <c r="E34" s="487"/>
      <c r="F34" s="487"/>
      <c r="G34" s="487"/>
      <c r="H34" s="487"/>
      <c r="I34" s="487"/>
    </row>
    <row r="35" spans="1:9" ht="15.75">
      <c r="A35" s="76" t="s">
        <v>462</v>
      </c>
      <c r="B35" s="487" t="s">
        <v>462</v>
      </c>
      <c r="C35" s="487"/>
      <c r="D35" s="487"/>
      <c r="E35" s="487"/>
      <c r="F35" s="487"/>
      <c r="G35" s="487"/>
      <c r="H35" s="487"/>
      <c r="I35" s="487"/>
    </row>
    <row r="36" spans="1:9" ht="15.75">
      <c r="A36" s="79"/>
      <c r="B36" s="69"/>
      <c r="C36" s="68"/>
      <c r="D36" s="68"/>
      <c r="E36" s="68"/>
      <c r="F36" s="68"/>
      <c r="G36" s="68"/>
      <c r="H36" s="68"/>
      <c r="I36" s="68"/>
    </row>
    <row r="37" spans="1:9" ht="15.75">
      <c r="A37" s="76" t="s">
        <v>465</v>
      </c>
      <c r="B37" s="487" t="s">
        <v>465</v>
      </c>
      <c r="C37" s="487"/>
      <c r="D37" s="487"/>
      <c r="E37" s="487"/>
      <c r="F37" s="487"/>
      <c r="G37" s="487"/>
      <c r="H37" s="487"/>
      <c r="I37" s="487"/>
    </row>
    <row r="38" spans="1:9" ht="15.75">
      <c r="A38" s="76" t="s">
        <v>466</v>
      </c>
      <c r="B38" s="487" t="s">
        <v>466</v>
      </c>
      <c r="C38" s="487"/>
      <c r="D38" s="487"/>
      <c r="E38" s="487"/>
      <c r="F38" s="487"/>
      <c r="G38" s="487"/>
      <c r="H38" s="487"/>
      <c r="I38" s="487"/>
    </row>
    <row r="39" spans="1:9" ht="15.75">
      <c r="A39" s="76" t="s">
        <v>467</v>
      </c>
      <c r="B39" s="487" t="s">
        <v>467</v>
      </c>
      <c r="C39" s="487"/>
      <c r="D39" s="487"/>
      <c r="E39" s="487"/>
      <c r="F39" s="487"/>
      <c r="G39" s="487"/>
      <c r="H39" s="487"/>
      <c r="I39" s="487"/>
    </row>
    <row r="40" spans="1:9" ht="15.75">
      <c r="A40" s="76" t="s">
        <v>462</v>
      </c>
      <c r="B40" s="487" t="s">
        <v>462</v>
      </c>
      <c r="C40" s="487"/>
      <c r="D40" s="487"/>
      <c r="E40" s="487"/>
      <c r="F40" s="487"/>
      <c r="G40" s="487"/>
      <c r="H40" s="487"/>
      <c r="I40" s="487"/>
    </row>
    <row r="41" spans="1:9" ht="15.75">
      <c r="A41" s="76"/>
      <c r="B41" s="67"/>
      <c r="C41" s="67"/>
      <c r="D41" s="67"/>
      <c r="E41" s="67"/>
      <c r="F41" s="67"/>
      <c r="G41" s="67"/>
      <c r="H41" s="67"/>
      <c r="I41" s="67"/>
    </row>
    <row r="42" spans="1:9" ht="15.75">
      <c r="A42" s="76" t="s">
        <v>296</v>
      </c>
      <c r="B42" s="487" t="s">
        <v>296</v>
      </c>
      <c r="C42" s="487"/>
      <c r="D42" s="487"/>
      <c r="E42" s="487"/>
      <c r="F42" s="487"/>
      <c r="G42" s="487"/>
      <c r="H42" s="487"/>
      <c r="I42" s="487"/>
    </row>
    <row r="43" spans="1:9" ht="15.75">
      <c r="A43" s="76" t="s">
        <v>468</v>
      </c>
      <c r="B43" s="487" t="s">
        <v>468</v>
      </c>
      <c r="C43" s="487"/>
      <c r="D43" s="487"/>
      <c r="E43" s="487"/>
      <c r="F43" s="487"/>
      <c r="G43" s="487"/>
      <c r="H43" s="487"/>
      <c r="I43" s="487"/>
    </row>
    <row r="44" spans="1:9" ht="15.75">
      <c r="A44" s="76" t="s">
        <v>469</v>
      </c>
      <c r="B44" s="487" t="s">
        <v>469</v>
      </c>
      <c r="C44" s="487"/>
      <c r="D44" s="487"/>
      <c r="E44" s="487"/>
      <c r="F44" s="487"/>
      <c r="G44" s="487"/>
      <c r="H44" s="487"/>
      <c r="I44" s="487"/>
    </row>
    <row r="45" spans="1:9" ht="15.75">
      <c r="A45" s="76" t="s">
        <v>470</v>
      </c>
      <c r="B45" s="487" t="s">
        <v>470</v>
      </c>
      <c r="C45" s="487"/>
      <c r="D45" s="487"/>
      <c r="E45" s="487"/>
      <c r="F45" s="487"/>
      <c r="G45" s="487"/>
      <c r="H45" s="487"/>
      <c r="I45" s="487"/>
    </row>
    <row r="46" spans="1:9" ht="15.75">
      <c r="A46" s="76"/>
      <c r="B46" s="67"/>
      <c r="C46" s="68"/>
      <c r="D46" s="68"/>
      <c r="E46" s="68"/>
      <c r="F46" s="68"/>
      <c r="G46" s="68"/>
      <c r="H46" s="68"/>
      <c r="I46" s="68"/>
    </row>
    <row r="47" spans="1:9" ht="15.75">
      <c r="A47" s="76" t="s">
        <v>297</v>
      </c>
      <c r="B47" s="487" t="s">
        <v>297</v>
      </c>
      <c r="C47" s="487"/>
      <c r="D47" s="487"/>
      <c r="E47" s="487"/>
      <c r="F47" s="487"/>
      <c r="G47" s="487"/>
      <c r="H47" s="487"/>
      <c r="I47" s="487"/>
    </row>
    <row r="48" spans="1:9" ht="15.75">
      <c r="A48" s="76" t="s">
        <v>471</v>
      </c>
      <c r="B48" s="487" t="s">
        <v>471</v>
      </c>
      <c r="C48" s="487"/>
      <c r="D48" s="487"/>
      <c r="E48" s="487"/>
      <c r="F48" s="487"/>
      <c r="G48" s="487"/>
      <c r="H48" s="487"/>
      <c r="I48" s="487"/>
    </row>
    <row r="49" spans="1:9" ht="15.75">
      <c r="A49" s="76" t="s">
        <v>472</v>
      </c>
      <c r="B49" s="487" t="s">
        <v>472</v>
      </c>
      <c r="C49" s="487"/>
      <c r="D49" s="487"/>
      <c r="E49" s="487"/>
      <c r="F49" s="487"/>
      <c r="G49" s="487"/>
      <c r="H49" s="487"/>
      <c r="I49" s="487"/>
    </row>
    <row r="50" spans="1:9" ht="15.75">
      <c r="A50" s="76" t="s">
        <v>470</v>
      </c>
      <c r="B50" s="487" t="s">
        <v>470</v>
      </c>
      <c r="C50" s="487"/>
      <c r="D50" s="487"/>
      <c r="E50" s="487"/>
      <c r="F50" s="487"/>
      <c r="G50" s="487"/>
      <c r="H50" s="487"/>
      <c r="I50" s="487"/>
    </row>
    <row r="51" spans="1:9" ht="15.75">
      <c r="A51" s="76"/>
      <c r="B51" s="67"/>
      <c r="C51" s="68"/>
      <c r="D51" s="68"/>
      <c r="E51" s="68"/>
      <c r="F51" s="68"/>
      <c r="G51" s="68"/>
      <c r="H51" s="68"/>
      <c r="I51" s="68"/>
    </row>
    <row r="52" spans="1:9" ht="15.75">
      <c r="A52" s="76"/>
      <c r="B52" s="67"/>
      <c r="C52" s="68"/>
      <c r="D52" s="68"/>
      <c r="E52" s="68"/>
      <c r="F52" s="68"/>
      <c r="G52" s="68"/>
      <c r="H52" s="68"/>
      <c r="I52" s="68"/>
    </row>
    <row r="53" spans="1:9" ht="15.75">
      <c r="A53" s="76" t="s">
        <v>298</v>
      </c>
      <c r="B53" s="487" t="s">
        <v>298</v>
      </c>
      <c r="C53" s="487"/>
      <c r="D53" s="487"/>
      <c r="E53" s="487"/>
      <c r="F53" s="487"/>
      <c r="G53" s="487"/>
      <c r="H53" s="487"/>
      <c r="I53" s="487"/>
    </row>
    <row r="54" spans="1:9" ht="15.75">
      <c r="A54" s="76" t="s">
        <v>473</v>
      </c>
      <c r="B54" s="487" t="s">
        <v>473</v>
      </c>
      <c r="C54" s="487"/>
      <c r="D54" s="487"/>
      <c r="E54" s="487"/>
      <c r="F54" s="487"/>
      <c r="G54" s="487"/>
      <c r="H54" s="487"/>
      <c r="I54" s="487"/>
    </row>
    <row r="55" spans="1:9" ht="15.75">
      <c r="A55" s="76" t="s">
        <v>472</v>
      </c>
      <c r="B55" s="487" t="s">
        <v>472</v>
      </c>
      <c r="C55" s="487"/>
      <c r="D55" s="487"/>
      <c r="E55" s="487"/>
      <c r="F55" s="487"/>
      <c r="G55" s="487"/>
      <c r="H55" s="487"/>
      <c r="I55" s="487"/>
    </row>
    <row r="56" spans="1:9" ht="15.75">
      <c r="A56" s="76" t="s">
        <v>470</v>
      </c>
      <c r="B56" s="487" t="s">
        <v>470</v>
      </c>
      <c r="C56" s="487"/>
      <c r="D56" s="487"/>
      <c r="E56" s="487"/>
      <c r="F56" s="487"/>
      <c r="G56" s="487"/>
      <c r="H56" s="487"/>
      <c r="I56" s="487"/>
    </row>
    <row r="57" spans="1:9" ht="15.75">
      <c r="A57" s="76"/>
      <c r="B57" s="67"/>
      <c r="C57" s="68"/>
      <c r="D57" s="68"/>
      <c r="E57" s="68"/>
      <c r="F57" s="68"/>
      <c r="G57" s="68"/>
      <c r="H57" s="68"/>
      <c r="I57" s="68"/>
    </row>
    <row r="58" spans="1:9" ht="15.75">
      <c r="A58" s="76" t="s">
        <v>299</v>
      </c>
      <c r="B58" s="487" t="s">
        <v>299</v>
      </c>
      <c r="C58" s="487"/>
      <c r="D58" s="487"/>
      <c r="E58" s="487"/>
      <c r="F58" s="487"/>
      <c r="G58" s="487"/>
      <c r="H58" s="487"/>
      <c r="I58" s="487"/>
    </row>
    <row r="59" spans="1:9" ht="15.75">
      <c r="A59" s="76" t="s">
        <v>474</v>
      </c>
      <c r="B59" s="487" t="s">
        <v>474</v>
      </c>
      <c r="C59" s="487"/>
      <c r="D59" s="487"/>
      <c r="E59" s="487"/>
      <c r="F59" s="487"/>
      <c r="G59" s="487"/>
      <c r="H59" s="487"/>
      <c r="I59" s="487"/>
    </row>
    <row r="60" spans="1:9" ht="15.75">
      <c r="A60" s="76" t="s">
        <v>472</v>
      </c>
      <c r="B60" s="487" t="s">
        <v>472</v>
      </c>
      <c r="C60" s="487"/>
      <c r="D60" s="487"/>
      <c r="E60" s="487"/>
      <c r="F60" s="487"/>
      <c r="G60" s="487"/>
      <c r="H60" s="487"/>
      <c r="I60" s="487"/>
    </row>
    <row r="61" spans="1:9" ht="15.75">
      <c r="A61" s="76" t="s">
        <v>470</v>
      </c>
      <c r="B61" s="487" t="s">
        <v>470</v>
      </c>
      <c r="C61" s="487"/>
      <c r="D61" s="487"/>
      <c r="E61" s="487"/>
      <c r="F61" s="487"/>
      <c r="G61" s="487"/>
      <c r="H61" s="487"/>
      <c r="I61" s="487"/>
    </row>
    <row r="62" spans="1:9" ht="15.75">
      <c r="A62" s="76"/>
      <c r="B62" s="67"/>
      <c r="C62" s="68"/>
      <c r="D62" s="68"/>
      <c r="E62" s="68"/>
      <c r="F62" s="68"/>
      <c r="G62" s="68"/>
      <c r="H62" s="68"/>
      <c r="I62" s="68"/>
    </row>
    <row r="63" spans="1:9" ht="15.75">
      <c r="A63" s="76" t="s">
        <v>300</v>
      </c>
      <c r="B63" s="487" t="s">
        <v>300</v>
      </c>
      <c r="C63" s="487"/>
      <c r="D63" s="487"/>
      <c r="E63" s="487"/>
      <c r="F63" s="487"/>
      <c r="G63" s="487"/>
      <c r="H63" s="487"/>
      <c r="I63" s="487"/>
    </row>
    <row r="64" spans="1:9" ht="15.75">
      <c r="A64" s="76" t="s">
        <v>475</v>
      </c>
      <c r="B64" s="487" t="s">
        <v>475</v>
      </c>
      <c r="C64" s="487"/>
      <c r="D64" s="487"/>
      <c r="E64" s="487"/>
      <c r="F64" s="487"/>
      <c r="G64" s="487"/>
      <c r="H64" s="487"/>
      <c r="I64" s="487"/>
    </row>
    <row r="65" spans="1:9" ht="15.75">
      <c r="A65" s="76" t="s">
        <v>472</v>
      </c>
      <c r="B65" s="487" t="s">
        <v>472</v>
      </c>
      <c r="C65" s="487"/>
      <c r="D65" s="487"/>
      <c r="E65" s="487"/>
      <c r="F65" s="487"/>
      <c r="G65" s="487"/>
      <c r="H65" s="487"/>
      <c r="I65" s="487"/>
    </row>
    <row r="66" spans="1:9" ht="15.75">
      <c r="A66" s="76" t="s">
        <v>470</v>
      </c>
      <c r="B66" s="487" t="s">
        <v>470</v>
      </c>
      <c r="C66" s="487"/>
      <c r="D66" s="487"/>
      <c r="E66" s="487"/>
      <c r="F66" s="487"/>
      <c r="G66" s="487"/>
      <c r="H66" s="487"/>
      <c r="I66" s="487"/>
    </row>
    <row r="67" spans="1:9" ht="15.75">
      <c r="A67" s="76"/>
      <c r="B67" s="67"/>
      <c r="C67" s="68"/>
      <c r="D67" s="68"/>
      <c r="E67" s="68"/>
      <c r="F67" s="68"/>
      <c r="G67" s="68"/>
      <c r="H67" s="68"/>
      <c r="I67" s="68"/>
    </row>
    <row r="68" spans="1:9" ht="15.75">
      <c r="A68" s="76" t="s">
        <v>476</v>
      </c>
      <c r="B68" s="487" t="s">
        <v>476</v>
      </c>
      <c r="C68" s="487"/>
      <c r="D68" s="487"/>
      <c r="E68" s="487"/>
      <c r="F68" s="487"/>
      <c r="G68" s="487"/>
      <c r="H68" s="487"/>
      <c r="I68" s="487"/>
    </row>
    <row r="69" spans="1:9" ht="15.75">
      <c r="A69" s="76" t="s">
        <v>477</v>
      </c>
      <c r="B69" s="487" t="s">
        <v>477</v>
      </c>
      <c r="C69" s="487"/>
      <c r="D69" s="487"/>
      <c r="E69" s="487"/>
      <c r="F69" s="487"/>
      <c r="G69" s="487"/>
      <c r="H69" s="487"/>
      <c r="I69" s="487"/>
    </row>
    <row r="70" spans="1:9" ht="15.75">
      <c r="A70" s="76" t="s">
        <v>478</v>
      </c>
      <c r="B70" s="487" t="s">
        <v>478</v>
      </c>
      <c r="C70" s="487"/>
      <c r="D70" s="487"/>
      <c r="E70" s="487"/>
      <c r="F70" s="487"/>
      <c r="G70" s="487"/>
      <c r="H70" s="487"/>
      <c r="I70" s="487"/>
    </row>
    <row r="71" spans="1:9" ht="15.75">
      <c r="A71" s="76" t="s">
        <v>462</v>
      </c>
      <c r="B71" s="487" t="s">
        <v>462</v>
      </c>
      <c r="C71" s="487"/>
      <c r="D71" s="487"/>
      <c r="E71" s="487"/>
      <c r="F71" s="487"/>
      <c r="G71" s="487"/>
      <c r="H71" s="487"/>
      <c r="I71" s="487"/>
    </row>
    <row r="72" spans="1:9" ht="15.75">
      <c r="A72" s="79"/>
      <c r="B72" s="69"/>
      <c r="C72" s="68"/>
      <c r="D72" s="68"/>
      <c r="E72" s="68"/>
      <c r="F72" s="68"/>
      <c r="G72" s="68"/>
      <c r="H72" s="68"/>
      <c r="I72" s="68"/>
    </row>
    <row r="73" spans="1:9" ht="15.75">
      <c r="A73" s="76" t="s">
        <v>301</v>
      </c>
      <c r="B73" s="487" t="s">
        <v>301</v>
      </c>
      <c r="C73" s="487"/>
      <c r="D73" s="487"/>
      <c r="E73" s="487"/>
      <c r="F73" s="487"/>
      <c r="G73" s="487"/>
      <c r="H73" s="487"/>
      <c r="I73" s="487"/>
    </row>
    <row r="74" spans="1:9" ht="15.75">
      <c r="A74" s="76" t="s">
        <v>479</v>
      </c>
      <c r="B74" s="487" t="s">
        <v>479</v>
      </c>
      <c r="C74" s="487"/>
      <c r="D74" s="487"/>
      <c r="E74" s="487"/>
      <c r="F74" s="487"/>
      <c r="G74" s="487"/>
      <c r="H74" s="487"/>
      <c r="I74" s="487"/>
    </row>
    <row r="75" spans="1:9" ht="15.75">
      <c r="A75" s="76" t="s">
        <v>472</v>
      </c>
      <c r="B75" s="487" t="s">
        <v>472</v>
      </c>
      <c r="C75" s="487"/>
      <c r="D75" s="487"/>
      <c r="E75" s="487"/>
      <c r="F75" s="487"/>
      <c r="G75" s="487"/>
      <c r="H75" s="487"/>
      <c r="I75" s="487"/>
    </row>
    <row r="76" spans="1:9" ht="15.75">
      <c r="A76" s="76" t="s">
        <v>470</v>
      </c>
      <c r="B76" s="487" t="s">
        <v>470</v>
      </c>
      <c r="C76" s="487"/>
      <c r="D76" s="487"/>
      <c r="E76" s="487"/>
      <c r="F76" s="487"/>
      <c r="G76" s="487"/>
      <c r="H76" s="487"/>
      <c r="I76" s="487"/>
    </row>
    <row r="77" spans="1:9" ht="15.75">
      <c r="A77" s="76"/>
      <c r="B77" s="67"/>
      <c r="C77" s="68"/>
      <c r="D77" s="68"/>
      <c r="E77" s="68"/>
      <c r="F77" s="68"/>
      <c r="G77" s="68"/>
      <c r="H77" s="68"/>
      <c r="I77" s="68"/>
    </row>
    <row r="78" spans="1:9" ht="15.75">
      <c r="A78" s="76" t="s">
        <v>302</v>
      </c>
      <c r="B78" s="487" t="s">
        <v>302</v>
      </c>
      <c r="C78" s="487"/>
      <c r="D78" s="487"/>
      <c r="E78" s="487"/>
      <c r="F78" s="487"/>
      <c r="G78" s="487"/>
      <c r="H78" s="487"/>
      <c r="I78" s="487"/>
    </row>
    <row r="79" spans="1:9" ht="15.75">
      <c r="A79" s="76" t="s">
        <v>480</v>
      </c>
      <c r="B79" s="487" t="s">
        <v>480</v>
      </c>
      <c r="C79" s="487"/>
      <c r="D79" s="487"/>
      <c r="E79" s="487"/>
      <c r="F79" s="487"/>
      <c r="G79" s="487"/>
      <c r="H79" s="487"/>
      <c r="I79" s="487"/>
    </row>
    <row r="80" spans="1:9" ht="15.75">
      <c r="A80" s="76" t="s">
        <v>472</v>
      </c>
      <c r="B80" s="487" t="s">
        <v>472</v>
      </c>
      <c r="C80" s="487"/>
      <c r="D80" s="487"/>
      <c r="E80" s="487"/>
      <c r="F80" s="487"/>
      <c r="G80" s="487"/>
      <c r="H80" s="487"/>
      <c r="I80" s="487"/>
    </row>
    <row r="81" spans="1:9" ht="15.75">
      <c r="A81" s="76" t="s">
        <v>470</v>
      </c>
      <c r="B81" s="487" t="s">
        <v>470</v>
      </c>
      <c r="C81" s="487"/>
      <c r="D81" s="487"/>
      <c r="E81" s="487"/>
      <c r="F81" s="487"/>
      <c r="G81" s="487"/>
      <c r="H81" s="487"/>
      <c r="I81" s="487"/>
    </row>
    <row r="82" spans="1:9" ht="15.75">
      <c r="A82" s="76"/>
      <c r="B82" s="67"/>
      <c r="C82" s="68"/>
      <c r="D82" s="68"/>
      <c r="E82" s="68"/>
      <c r="F82" s="68"/>
      <c r="G82" s="68"/>
      <c r="H82" s="68"/>
      <c r="I82" s="68"/>
    </row>
    <row r="83" spans="1:9" ht="47.25">
      <c r="A83" s="76" t="s">
        <v>303</v>
      </c>
      <c r="B83" s="487" t="s">
        <v>303</v>
      </c>
      <c r="C83" s="487"/>
      <c r="D83" s="487"/>
      <c r="E83" s="487"/>
      <c r="F83" s="487"/>
      <c r="G83" s="487"/>
      <c r="H83" s="487"/>
      <c r="I83" s="487"/>
    </row>
    <row r="84" spans="1:9" ht="63">
      <c r="A84" s="76" t="s">
        <v>304</v>
      </c>
      <c r="B84" s="487" t="s">
        <v>304</v>
      </c>
      <c r="C84" s="487"/>
      <c r="D84" s="487"/>
      <c r="E84" s="487"/>
      <c r="F84" s="487"/>
      <c r="G84" s="487"/>
      <c r="H84" s="487"/>
      <c r="I84" s="487"/>
    </row>
    <row r="85" spans="1:9" ht="15.75">
      <c r="A85" s="76" t="s">
        <v>305</v>
      </c>
      <c r="B85" s="487" t="s">
        <v>305</v>
      </c>
      <c r="C85" s="487"/>
      <c r="D85" s="487"/>
      <c r="E85" s="487"/>
      <c r="F85" s="487"/>
      <c r="G85" s="487"/>
      <c r="H85" s="487"/>
      <c r="I85" s="487"/>
    </row>
    <row r="86" spans="1:9" ht="31.5">
      <c r="A86" s="76" t="s">
        <v>306</v>
      </c>
      <c r="B86" s="487" t="s">
        <v>306</v>
      </c>
      <c r="C86" s="487"/>
      <c r="D86" s="487"/>
      <c r="E86" s="487"/>
      <c r="F86" s="487"/>
      <c r="G86" s="487"/>
      <c r="H86" s="487"/>
      <c r="I86" s="487"/>
    </row>
    <row r="87" spans="1:9" ht="78.75">
      <c r="A87" s="76" t="s">
        <v>481</v>
      </c>
      <c r="B87" s="487" t="s">
        <v>481</v>
      </c>
      <c r="C87" s="487"/>
      <c r="D87" s="487"/>
      <c r="E87" s="487"/>
      <c r="F87" s="487"/>
      <c r="G87" s="487"/>
      <c r="H87" s="487"/>
      <c r="I87" s="487"/>
    </row>
    <row r="88" spans="1:9" ht="31.5">
      <c r="A88" s="76" t="s">
        <v>307</v>
      </c>
      <c r="B88" s="487" t="s">
        <v>307</v>
      </c>
      <c r="C88" s="487"/>
      <c r="D88" s="487"/>
      <c r="E88" s="487"/>
      <c r="F88" s="487"/>
      <c r="G88" s="487"/>
      <c r="H88" s="487"/>
      <c r="I88" s="487"/>
    </row>
    <row r="89" spans="1:9" ht="31.5">
      <c r="A89" s="76" t="s">
        <v>308</v>
      </c>
      <c r="B89" s="487" t="s">
        <v>308</v>
      </c>
      <c r="C89" s="487"/>
      <c r="D89" s="487"/>
      <c r="E89" s="487"/>
      <c r="F89" s="487"/>
      <c r="G89" s="487"/>
      <c r="H89" s="487"/>
      <c r="I89" s="487"/>
    </row>
    <row r="90" spans="1:9" ht="31.5">
      <c r="A90" s="76" t="s">
        <v>482</v>
      </c>
      <c r="B90" s="487" t="s">
        <v>482</v>
      </c>
      <c r="C90" s="487"/>
      <c r="D90" s="487"/>
      <c r="E90" s="487"/>
      <c r="F90" s="487"/>
      <c r="G90" s="487"/>
      <c r="H90" s="487"/>
      <c r="I90" s="487"/>
    </row>
    <row r="91" spans="1:9" ht="47.25">
      <c r="A91" s="77" t="s">
        <v>309</v>
      </c>
      <c r="B91" s="489" t="s">
        <v>309</v>
      </c>
      <c r="C91" s="489"/>
      <c r="D91" s="489"/>
      <c r="E91" s="489"/>
      <c r="F91" s="489"/>
      <c r="G91" s="489"/>
      <c r="H91" s="489"/>
      <c r="I91" s="489"/>
    </row>
    <row r="92" spans="1:9" ht="47.25">
      <c r="A92" s="76" t="s">
        <v>310</v>
      </c>
      <c r="B92" s="487" t="s">
        <v>310</v>
      </c>
      <c r="C92" s="487"/>
      <c r="D92" s="487"/>
      <c r="E92" s="487"/>
      <c r="F92" s="487"/>
      <c r="G92" s="487"/>
      <c r="H92" s="487"/>
      <c r="I92" s="487"/>
    </row>
    <row r="93" spans="1:9" ht="31.5">
      <c r="A93" s="76" t="s">
        <v>483</v>
      </c>
      <c r="B93" s="487" t="s">
        <v>483</v>
      </c>
      <c r="C93" s="487"/>
      <c r="D93" s="487"/>
      <c r="E93" s="487"/>
      <c r="F93" s="487"/>
      <c r="G93" s="487"/>
      <c r="H93" s="487"/>
      <c r="I93" s="487"/>
    </row>
    <row r="94" spans="1:9" ht="15.75">
      <c r="A94" s="76" t="s">
        <v>311</v>
      </c>
      <c r="B94" s="487" t="s">
        <v>311</v>
      </c>
      <c r="C94" s="487"/>
      <c r="D94" s="487"/>
      <c r="E94" s="487"/>
      <c r="F94" s="487"/>
      <c r="G94" s="487"/>
      <c r="H94" s="487"/>
      <c r="I94" s="487"/>
    </row>
    <row r="95" spans="1:9" ht="31.5">
      <c r="A95" s="76" t="s">
        <v>312</v>
      </c>
      <c r="B95" s="487" t="s">
        <v>312</v>
      </c>
      <c r="C95" s="487"/>
      <c r="D95" s="487"/>
      <c r="E95" s="487"/>
      <c r="F95" s="487"/>
      <c r="G95" s="487"/>
      <c r="H95" s="487"/>
      <c r="I95" s="487"/>
    </row>
    <row r="96" spans="1:9" ht="31.5">
      <c r="A96" s="76" t="s">
        <v>313</v>
      </c>
      <c r="B96" s="487" t="s">
        <v>313</v>
      </c>
      <c r="C96" s="487"/>
      <c r="D96" s="487"/>
      <c r="E96" s="487"/>
      <c r="F96" s="487"/>
      <c r="G96" s="487"/>
      <c r="H96" s="487"/>
      <c r="I96" s="487"/>
    </row>
    <row r="97" spans="1:9" ht="47.25">
      <c r="A97" s="76" t="s">
        <v>314</v>
      </c>
      <c r="B97" s="487" t="s">
        <v>314</v>
      </c>
      <c r="C97" s="487"/>
      <c r="D97" s="487"/>
      <c r="E97" s="487"/>
      <c r="F97" s="487"/>
      <c r="G97" s="487"/>
      <c r="H97" s="487"/>
      <c r="I97" s="487"/>
    </row>
    <row r="98" spans="1:9" ht="132" customHeight="1">
      <c r="A98" s="76" t="s">
        <v>315</v>
      </c>
      <c r="B98" s="487" t="s">
        <v>315</v>
      </c>
      <c r="C98" s="487"/>
      <c r="D98" s="487"/>
      <c r="E98" s="487"/>
      <c r="F98" s="487"/>
      <c r="G98" s="487"/>
      <c r="H98" s="487"/>
      <c r="I98" s="487"/>
    </row>
    <row r="99" spans="1:9" ht="47.25">
      <c r="A99" s="76" t="s">
        <v>316</v>
      </c>
      <c r="B99" s="487" t="s">
        <v>316</v>
      </c>
      <c r="C99" s="487"/>
      <c r="D99" s="487"/>
      <c r="E99" s="487"/>
      <c r="F99" s="487"/>
      <c r="G99" s="487"/>
      <c r="H99" s="487"/>
      <c r="I99" s="487"/>
    </row>
    <row r="100" spans="1:9" ht="85.5" customHeight="1">
      <c r="A100" s="76" t="s">
        <v>484</v>
      </c>
      <c r="B100" s="487" t="s">
        <v>484</v>
      </c>
      <c r="C100" s="487"/>
      <c r="D100" s="487"/>
      <c r="E100" s="487"/>
      <c r="F100" s="487"/>
      <c r="G100" s="487"/>
      <c r="H100" s="487"/>
      <c r="I100" s="487"/>
    </row>
    <row r="101" spans="1:9" ht="31.5">
      <c r="A101" s="76" t="s">
        <v>317</v>
      </c>
      <c r="B101" s="487" t="s">
        <v>317</v>
      </c>
      <c r="C101" s="487"/>
      <c r="D101" s="487"/>
      <c r="E101" s="487"/>
      <c r="F101" s="487"/>
      <c r="G101" s="487"/>
      <c r="H101" s="487"/>
      <c r="I101" s="487"/>
    </row>
    <row r="102" spans="1:9" ht="31.5">
      <c r="A102" s="76" t="s">
        <v>318</v>
      </c>
      <c r="B102" s="487" t="s">
        <v>318</v>
      </c>
      <c r="C102" s="487"/>
      <c r="D102" s="487"/>
      <c r="E102" s="487"/>
      <c r="F102" s="487"/>
      <c r="G102" s="487"/>
      <c r="H102" s="487"/>
      <c r="I102" s="487"/>
    </row>
    <row r="103" spans="1:9" ht="82.5" customHeight="1">
      <c r="A103" s="77" t="s">
        <v>485</v>
      </c>
      <c r="B103" s="489" t="s">
        <v>485</v>
      </c>
      <c r="C103" s="489"/>
      <c r="D103" s="489"/>
      <c r="E103" s="489"/>
      <c r="F103" s="489"/>
      <c r="G103" s="489"/>
      <c r="H103" s="489"/>
      <c r="I103" s="489"/>
    </row>
    <row r="104" spans="1:9" ht="36" customHeight="1">
      <c r="A104" s="76" t="s">
        <v>319</v>
      </c>
      <c r="B104" s="487" t="s">
        <v>319</v>
      </c>
      <c r="C104" s="487"/>
      <c r="D104" s="487"/>
      <c r="E104" s="487"/>
      <c r="F104" s="487"/>
      <c r="G104" s="487"/>
      <c r="H104" s="487"/>
      <c r="I104" s="487"/>
    </row>
    <row r="105" spans="1:9" ht="47.25">
      <c r="A105" s="76" t="s">
        <v>320</v>
      </c>
      <c r="B105" s="487" t="s">
        <v>320</v>
      </c>
      <c r="C105" s="487"/>
      <c r="D105" s="487"/>
      <c r="E105" s="487"/>
      <c r="F105" s="487"/>
      <c r="G105" s="487"/>
      <c r="H105" s="487"/>
      <c r="I105" s="487"/>
    </row>
    <row r="106" spans="1:9" ht="94.5">
      <c r="A106" s="76" t="s">
        <v>486</v>
      </c>
      <c r="B106" s="487" t="s">
        <v>486</v>
      </c>
      <c r="C106" s="487"/>
      <c r="D106" s="487"/>
      <c r="E106" s="487"/>
      <c r="F106" s="487"/>
      <c r="G106" s="487"/>
      <c r="H106" s="487"/>
      <c r="I106" s="487"/>
    </row>
    <row r="107" spans="1:9" ht="34.5" customHeight="1">
      <c r="A107" s="76" t="s">
        <v>487</v>
      </c>
      <c r="B107" s="487" t="s">
        <v>487</v>
      </c>
      <c r="C107" s="487"/>
      <c r="D107" s="487"/>
      <c r="E107" s="487"/>
      <c r="F107" s="487"/>
      <c r="G107" s="487"/>
      <c r="H107" s="487"/>
      <c r="I107" s="487"/>
    </row>
    <row r="108" spans="1:9" ht="66.75" customHeight="1">
      <c r="A108" s="76" t="s">
        <v>321</v>
      </c>
      <c r="B108" s="487" t="s">
        <v>321</v>
      </c>
      <c r="C108" s="487"/>
      <c r="D108" s="487"/>
      <c r="E108" s="487"/>
      <c r="F108" s="487"/>
      <c r="G108" s="487"/>
      <c r="H108" s="487"/>
      <c r="I108" s="487"/>
    </row>
    <row r="109" spans="1:9" ht="48.75" customHeight="1">
      <c r="A109" s="76" t="s">
        <v>322</v>
      </c>
      <c r="B109" s="487" t="s">
        <v>322</v>
      </c>
      <c r="C109" s="487"/>
      <c r="D109" s="487"/>
      <c r="E109" s="487"/>
      <c r="F109" s="487"/>
      <c r="G109" s="487"/>
      <c r="H109" s="487"/>
      <c r="I109" s="487"/>
    </row>
    <row r="110" spans="1:9" ht="63">
      <c r="A110" s="77" t="s">
        <v>323</v>
      </c>
      <c r="B110" s="489" t="s">
        <v>323</v>
      </c>
      <c r="C110" s="489"/>
      <c r="D110" s="489"/>
      <c r="E110" s="489"/>
      <c r="F110" s="489"/>
      <c r="G110" s="489"/>
      <c r="H110" s="489"/>
      <c r="I110" s="489"/>
    </row>
    <row r="111" spans="1:9" ht="83.25" customHeight="1">
      <c r="A111" s="76" t="s">
        <v>324</v>
      </c>
      <c r="B111" s="487" t="s">
        <v>488</v>
      </c>
      <c r="C111" s="487"/>
      <c r="D111" s="487"/>
      <c r="E111" s="487"/>
      <c r="F111" s="487"/>
      <c r="G111" s="487"/>
      <c r="H111" s="487"/>
      <c r="I111" s="487"/>
    </row>
    <row r="112" spans="1:9" ht="49.5" customHeight="1">
      <c r="A112" s="76" t="s">
        <v>325</v>
      </c>
      <c r="B112" s="487" t="s">
        <v>325</v>
      </c>
      <c r="C112" s="487"/>
      <c r="D112" s="487"/>
      <c r="E112" s="487"/>
      <c r="F112" s="487"/>
      <c r="G112" s="487"/>
      <c r="H112" s="487"/>
      <c r="I112" s="487"/>
    </row>
    <row r="113" spans="1:9" ht="78.75">
      <c r="A113" s="76" t="s">
        <v>326</v>
      </c>
      <c r="B113" s="487" t="s">
        <v>326</v>
      </c>
      <c r="C113" s="487"/>
      <c r="D113" s="487"/>
      <c r="E113" s="487"/>
      <c r="F113" s="487"/>
      <c r="G113" s="487"/>
      <c r="H113" s="487"/>
      <c r="I113" s="487"/>
    </row>
    <row r="114" spans="1:9" ht="15.75">
      <c r="A114" s="76"/>
      <c r="B114" s="67"/>
      <c r="C114" s="68"/>
      <c r="D114" s="68"/>
      <c r="E114" s="68"/>
      <c r="F114" s="68"/>
      <c r="G114" s="68"/>
      <c r="H114" s="68"/>
      <c r="I114" s="68"/>
    </row>
    <row r="115" spans="1:9" ht="15.75">
      <c r="A115" s="76" t="s">
        <v>327</v>
      </c>
      <c r="B115" s="487" t="s">
        <v>327</v>
      </c>
      <c r="C115" s="487"/>
      <c r="D115" s="487"/>
      <c r="E115" s="487"/>
      <c r="F115" s="487"/>
      <c r="G115" s="487"/>
      <c r="H115" s="487"/>
      <c r="I115" s="487"/>
    </row>
    <row r="116" spans="1:9" ht="15.75">
      <c r="A116" s="76" t="s">
        <v>489</v>
      </c>
      <c r="B116" s="487" t="s">
        <v>489</v>
      </c>
      <c r="C116" s="487"/>
      <c r="D116" s="487"/>
      <c r="E116" s="487"/>
      <c r="F116" s="487"/>
      <c r="G116" s="487"/>
      <c r="H116" s="487"/>
      <c r="I116" s="487"/>
    </row>
    <row r="117" spans="1:9" ht="15.75">
      <c r="A117" s="79" t="s">
        <v>490</v>
      </c>
      <c r="B117" s="490" t="s">
        <v>490</v>
      </c>
      <c r="C117" s="490"/>
      <c r="D117" s="490"/>
      <c r="E117" s="490"/>
      <c r="F117" s="490"/>
      <c r="G117" s="490"/>
      <c r="H117" s="490"/>
      <c r="I117" s="490"/>
    </row>
    <row r="118" spans="1:9" ht="15.75">
      <c r="A118" s="76" t="s">
        <v>491</v>
      </c>
      <c r="B118" s="487" t="s">
        <v>491</v>
      </c>
      <c r="C118" s="487"/>
      <c r="D118" s="487"/>
      <c r="E118" s="487"/>
      <c r="F118" s="487"/>
      <c r="G118" s="487"/>
      <c r="H118" s="487"/>
      <c r="I118" s="487"/>
    </row>
    <row r="119" spans="1:9" ht="15.75">
      <c r="A119" s="76"/>
      <c r="B119" s="67"/>
      <c r="C119" s="68"/>
      <c r="D119" s="68"/>
      <c r="E119" s="68"/>
      <c r="F119" s="68"/>
      <c r="G119" s="68"/>
      <c r="H119" s="68"/>
      <c r="I119" s="68"/>
    </row>
    <row r="120" spans="1:9" ht="15.75">
      <c r="A120" s="76" t="s">
        <v>492</v>
      </c>
      <c r="B120" s="487" t="s">
        <v>492</v>
      </c>
      <c r="C120" s="487"/>
      <c r="D120" s="487"/>
      <c r="E120" s="487"/>
      <c r="F120" s="487"/>
      <c r="G120" s="487"/>
      <c r="H120" s="487"/>
      <c r="I120" s="487"/>
    </row>
    <row r="121" spans="1:9" ht="15.75">
      <c r="A121" s="76" t="s">
        <v>493</v>
      </c>
      <c r="B121" s="487" t="s">
        <v>493</v>
      </c>
      <c r="C121" s="487"/>
      <c r="D121" s="487"/>
      <c r="E121" s="487"/>
      <c r="F121" s="487"/>
      <c r="G121" s="487"/>
      <c r="H121" s="487"/>
      <c r="I121" s="487"/>
    </row>
    <row r="122" spans="1:9" ht="15.75">
      <c r="A122" s="79" t="s">
        <v>494</v>
      </c>
      <c r="B122" s="490" t="s">
        <v>494</v>
      </c>
      <c r="C122" s="490"/>
      <c r="D122" s="490"/>
      <c r="E122" s="490"/>
      <c r="F122" s="490"/>
      <c r="G122" s="490"/>
      <c r="H122" s="490"/>
      <c r="I122" s="490"/>
    </row>
    <row r="123" spans="1:9" ht="15.75">
      <c r="A123" s="76" t="s">
        <v>491</v>
      </c>
      <c r="B123" s="487" t="s">
        <v>491</v>
      </c>
      <c r="C123" s="487"/>
      <c r="D123" s="487"/>
      <c r="E123" s="487"/>
      <c r="F123" s="487"/>
      <c r="G123" s="487"/>
      <c r="H123" s="487"/>
      <c r="I123" s="487"/>
    </row>
    <row r="124" spans="1:9" ht="15.75">
      <c r="A124" s="76"/>
      <c r="B124" s="67"/>
      <c r="C124" s="68"/>
      <c r="D124" s="68"/>
      <c r="E124" s="68"/>
      <c r="F124" s="68"/>
      <c r="G124" s="68"/>
      <c r="H124" s="68"/>
      <c r="I124" s="68"/>
    </row>
    <row r="125" spans="1:9" ht="15.75">
      <c r="A125" s="76" t="s">
        <v>328</v>
      </c>
      <c r="B125" s="487" t="s">
        <v>328</v>
      </c>
      <c r="C125" s="487"/>
      <c r="D125" s="487"/>
      <c r="E125" s="487"/>
      <c r="F125" s="487"/>
      <c r="G125" s="487"/>
      <c r="H125" s="487"/>
      <c r="I125" s="487"/>
    </row>
    <row r="126" spans="1:9" ht="15.75">
      <c r="A126" s="76" t="s">
        <v>329</v>
      </c>
      <c r="B126" s="487" t="s">
        <v>329</v>
      </c>
      <c r="C126" s="487"/>
      <c r="D126" s="487"/>
      <c r="E126" s="487"/>
      <c r="F126" s="487"/>
      <c r="G126" s="487"/>
      <c r="H126" s="487"/>
      <c r="I126" s="487"/>
    </row>
    <row r="127" spans="1:9" ht="47.25">
      <c r="A127" s="76" t="s">
        <v>330</v>
      </c>
      <c r="B127" s="487" t="s">
        <v>330</v>
      </c>
      <c r="C127" s="487"/>
      <c r="D127" s="487"/>
      <c r="E127" s="487"/>
      <c r="F127" s="487"/>
      <c r="G127" s="487"/>
      <c r="H127" s="487"/>
      <c r="I127" s="487"/>
    </row>
    <row r="128" spans="1:9" ht="66.75" customHeight="1">
      <c r="A128" s="76" t="s">
        <v>331</v>
      </c>
      <c r="B128" s="487" t="s">
        <v>331</v>
      </c>
      <c r="C128" s="487"/>
      <c r="D128" s="487"/>
      <c r="E128" s="487"/>
      <c r="F128" s="487"/>
      <c r="G128" s="487"/>
      <c r="H128" s="487"/>
      <c r="I128" s="487"/>
    </row>
    <row r="129" spans="1:9" ht="15.75">
      <c r="A129" s="76" t="s">
        <v>332</v>
      </c>
      <c r="B129" s="487" t="s">
        <v>332</v>
      </c>
      <c r="C129" s="487"/>
      <c r="D129" s="487"/>
      <c r="E129" s="487"/>
      <c r="F129" s="487"/>
      <c r="G129" s="487"/>
      <c r="H129" s="487"/>
      <c r="I129" s="487"/>
    </row>
    <row r="130" spans="1:9" ht="15.75">
      <c r="A130" s="76" t="s">
        <v>495</v>
      </c>
      <c r="B130" s="487" t="s">
        <v>495</v>
      </c>
      <c r="C130" s="487"/>
      <c r="D130" s="487"/>
      <c r="E130" s="487"/>
      <c r="F130" s="487"/>
      <c r="G130" s="487"/>
      <c r="H130" s="487"/>
      <c r="I130" s="487"/>
    </row>
    <row r="131" spans="1:9" ht="15.75">
      <c r="A131" s="76" t="s">
        <v>496</v>
      </c>
      <c r="B131" s="487" t="s">
        <v>496</v>
      </c>
      <c r="C131" s="487"/>
      <c r="D131" s="487"/>
      <c r="E131" s="487"/>
      <c r="F131" s="487"/>
      <c r="G131" s="487"/>
      <c r="H131" s="487"/>
      <c r="I131" s="487"/>
    </row>
    <row r="132" spans="1:9" ht="15.75">
      <c r="A132" s="76" t="s">
        <v>497</v>
      </c>
      <c r="B132" s="487" t="s">
        <v>497</v>
      </c>
      <c r="C132" s="487"/>
      <c r="D132" s="487"/>
      <c r="E132" s="487"/>
      <c r="F132" s="487"/>
      <c r="G132" s="487"/>
      <c r="H132" s="487"/>
      <c r="I132" s="487"/>
    </row>
    <row r="133" spans="1:9" ht="15.75">
      <c r="A133" s="76" t="s">
        <v>498</v>
      </c>
      <c r="B133" s="67" t="s">
        <v>498</v>
      </c>
      <c r="C133" s="68"/>
      <c r="D133" s="68"/>
      <c r="E133" s="68"/>
      <c r="F133" s="68"/>
      <c r="G133" s="68"/>
      <c r="H133" s="68"/>
      <c r="I133" s="68"/>
    </row>
    <row r="134" spans="1:9" ht="15.75">
      <c r="A134" s="76" t="s">
        <v>499</v>
      </c>
      <c r="B134" s="487" t="s">
        <v>499</v>
      </c>
      <c r="C134" s="487"/>
      <c r="D134" s="487"/>
      <c r="E134" s="487"/>
      <c r="F134" s="487"/>
      <c r="G134" s="487"/>
      <c r="H134" s="487"/>
      <c r="I134" s="487"/>
    </row>
    <row r="135" spans="1:9" ht="15.75">
      <c r="A135" s="76" t="s">
        <v>500</v>
      </c>
      <c r="B135" s="487" t="s">
        <v>500</v>
      </c>
      <c r="C135" s="487"/>
      <c r="D135" s="487"/>
      <c r="E135" s="487"/>
      <c r="F135" s="487"/>
      <c r="G135" s="487"/>
      <c r="H135" s="487"/>
      <c r="I135" s="487"/>
    </row>
    <row r="136" spans="1:9" ht="15.75">
      <c r="A136" s="76" t="s">
        <v>501</v>
      </c>
      <c r="B136" s="487" t="s">
        <v>501</v>
      </c>
      <c r="C136" s="487"/>
      <c r="D136" s="487"/>
      <c r="E136" s="487"/>
      <c r="F136" s="487"/>
      <c r="G136" s="487"/>
      <c r="H136" s="487"/>
      <c r="I136" s="487"/>
    </row>
    <row r="137" spans="1:9" ht="15.75">
      <c r="A137" s="76"/>
      <c r="B137" s="67"/>
      <c r="C137" s="68"/>
      <c r="D137" s="68"/>
      <c r="E137" s="68"/>
      <c r="F137" s="68"/>
      <c r="G137" s="68"/>
      <c r="H137" s="68"/>
      <c r="I137" s="68"/>
    </row>
    <row r="138" spans="1:9" ht="15.75">
      <c r="A138" s="76" t="s">
        <v>502</v>
      </c>
      <c r="B138" s="487" t="s">
        <v>502</v>
      </c>
      <c r="C138" s="487"/>
      <c r="D138" s="487"/>
      <c r="E138" s="487"/>
      <c r="F138" s="487"/>
      <c r="G138" s="487"/>
      <c r="H138" s="487"/>
      <c r="I138" s="487"/>
    </row>
    <row r="139" spans="1:9" ht="15.75">
      <c r="A139" s="76" t="s">
        <v>503</v>
      </c>
      <c r="B139" s="487" t="s">
        <v>503</v>
      </c>
      <c r="C139" s="487"/>
      <c r="D139" s="487"/>
      <c r="E139" s="487"/>
      <c r="F139" s="487"/>
      <c r="G139" s="487"/>
      <c r="H139" s="487"/>
      <c r="I139" s="487"/>
    </row>
    <row r="140" spans="1:9" ht="15.75">
      <c r="A140" s="76" t="s">
        <v>504</v>
      </c>
      <c r="B140" s="487" t="s">
        <v>504</v>
      </c>
      <c r="C140" s="487"/>
      <c r="D140" s="487"/>
      <c r="E140" s="487"/>
      <c r="F140" s="487"/>
      <c r="G140" s="487"/>
      <c r="H140" s="487"/>
      <c r="I140" s="487"/>
    </row>
    <row r="141" spans="1:9" ht="15.75">
      <c r="A141" s="76" t="s">
        <v>505</v>
      </c>
      <c r="B141" s="67" t="s">
        <v>505</v>
      </c>
      <c r="C141" s="68"/>
      <c r="D141" s="68"/>
      <c r="E141" s="68"/>
      <c r="F141" s="68"/>
      <c r="G141" s="68"/>
      <c r="H141" s="68"/>
      <c r="I141" s="68"/>
    </row>
    <row r="142" spans="1:9" ht="15.75">
      <c r="A142" s="76" t="s">
        <v>506</v>
      </c>
      <c r="B142" s="487" t="s">
        <v>506</v>
      </c>
      <c r="C142" s="487"/>
      <c r="D142" s="487"/>
      <c r="E142" s="487"/>
      <c r="F142" s="487"/>
      <c r="G142" s="487"/>
      <c r="H142" s="487"/>
      <c r="I142" s="487"/>
    </row>
    <row r="143" spans="1:9" ht="15.75">
      <c r="A143" s="76" t="s">
        <v>507</v>
      </c>
      <c r="B143" s="487" t="s">
        <v>507</v>
      </c>
      <c r="C143" s="487"/>
      <c r="D143" s="487"/>
      <c r="E143" s="487"/>
      <c r="F143" s="487"/>
      <c r="G143" s="487"/>
      <c r="H143" s="487"/>
      <c r="I143" s="487"/>
    </row>
    <row r="144" spans="1:9" ht="15.75">
      <c r="A144" s="76" t="s">
        <v>508</v>
      </c>
      <c r="B144" s="487" t="s">
        <v>508</v>
      </c>
      <c r="C144" s="487"/>
      <c r="D144" s="487"/>
      <c r="E144" s="487"/>
      <c r="F144" s="487"/>
      <c r="G144" s="487"/>
      <c r="H144" s="487"/>
      <c r="I144" s="487"/>
    </row>
    <row r="145" spans="1:9" ht="15.75">
      <c r="A145" s="76" t="s">
        <v>509</v>
      </c>
      <c r="B145" s="67" t="s">
        <v>509</v>
      </c>
      <c r="C145" s="68"/>
      <c r="D145" s="68"/>
      <c r="E145" s="68"/>
      <c r="F145" s="68"/>
      <c r="G145" s="68"/>
      <c r="H145" s="68"/>
      <c r="I145" s="68"/>
    </row>
    <row r="146" spans="1:9" ht="15.75">
      <c r="A146" s="76" t="s">
        <v>510</v>
      </c>
      <c r="B146" s="487" t="s">
        <v>510</v>
      </c>
      <c r="C146" s="487"/>
      <c r="D146" s="487"/>
      <c r="E146" s="487"/>
      <c r="F146" s="487"/>
      <c r="G146" s="487"/>
      <c r="H146" s="487"/>
      <c r="I146" s="487"/>
    </row>
    <row r="147" spans="1:9" ht="15.75">
      <c r="A147" s="76" t="s">
        <v>511</v>
      </c>
      <c r="B147" s="487" t="s">
        <v>511</v>
      </c>
      <c r="C147" s="487"/>
      <c r="D147" s="487"/>
      <c r="E147" s="487"/>
      <c r="F147" s="487"/>
      <c r="G147" s="487"/>
      <c r="H147" s="487"/>
      <c r="I147" s="487"/>
    </row>
    <row r="148" spans="1:9" ht="15.75">
      <c r="A148" s="76" t="s">
        <v>512</v>
      </c>
      <c r="B148" s="487" t="s">
        <v>512</v>
      </c>
      <c r="C148" s="487"/>
      <c r="D148" s="487"/>
      <c r="E148" s="487"/>
      <c r="F148" s="487"/>
      <c r="G148" s="487"/>
      <c r="H148" s="487"/>
      <c r="I148" s="487"/>
    </row>
    <row r="149" spans="1:9" ht="15.75">
      <c r="A149" s="76"/>
      <c r="B149" s="67"/>
      <c r="C149" s="68"/>
      <c r="D149" s="68"/>
      <c r="E149" s="68"/>
      <c r="F149" s="68"/>
      <c r="G149" s="68"/>
      <c r="H149" s="68"/>
      <c r="I149" s="68"/>
    </row>
    <row r="150" spans="1:9" ht="47.25">
      <c r="A150" s="76" t="s">
        <v>513</v>
      </c>
      <c r="B150" s="487" t="s">
        <v>513</v>
      </c>
      <c r="C150" s="487"/>
      <c r="D150" s="487"/>
      <c r="E150" s="487"/>
      <c r="F150" s="487"/>
      <c r="G150" s="487"/>
      <c r="H150" s="487"/>
      <c r="I150" s="487"/>
    </row>
    <row r="151" spans="1:9" ht="79.5" customHeight="1">
      <c r="A151" s="80" t="s">
        <v>514</v>
      </c>
      <c r="B151" s="489" t="s">
        <v>514</v>
      </c>
      <c r="C151" s="489"/>
      <c r="D151" s="489"/>
      <c r="E151" s="489"/>
      <c r="F151" s="489"/>
      <c r="G151" s="489"/>
      <c r="H151" s="489"/>
      <c r="I151" s="489"/>
    </row>
    <row r="153" spans="2:9" ht="16.5">
      <c r="B153" s="491" t="s">
        <v>515</v>
      </c>
      <c r="C153" s="491"/>
      <c r="D153" s="491"/>
      <c r="E153" s="491"/>
      <c r="F153" s="491"/>
      <c r="G153" s="491"/>
      <c r="H153" s="491"/>
      <c r="I153" s="491"/>
    </row>
    <row r="154" spans="2:9" ht="51" customHeight="1">
      <c r="B154" s="493" t="s">
        <v>516</v>
      </c>
      <c r="C154" s="493"/>
      <c r="D154" s="493"/>
      <c r="E154" s="493"/>
      <c r="F154" s="493"/>
      <c r="G154" s="493"/>
      <c r="H154" s="493"/>
      <c r="I154" s="493"/>
    </row>
    <row r="155" spans="2:9" ht="52.5" customHeight="1">
      <c r="B155" s="493" t="s">
        <v>517</v>
      </c>
      <c r="C155" s="493"/>
      <c r="D155" s="493"/>
      <c r="E155" s="493"/>
      <c r="F155" s="493"/>
      <c r="G155" s="493"/>
      <c r="H155" s="493"/>
      <c r="I155" s="493"/>
    </row>
    <row r="156" spans="2:9" ht="153">
      <c r="B156" s="70" t="s">
        <v>396</v>
      </c>
      <c r="C156" s="70" t="s">
        <v>604</v>
      </c>
      <c r="D156" s="71" t="s">
        <v>518</v>
      </c>
      <c r="E156" s="70" t="s">
        <v>397</v>
      </c>
      <c r="F156" s="70" t="s">
        <v>398</v>
      </c>
      <c r="G156" s="70" t="s">
        <v>399</v>
      </c>
      <c r="H156" s="70" t="s">
        <v>519</v>
      </c>
      <c r="I156" s="70" t="s">
        <v>401</v>
      </c>
    </row>
    <row r="157" spans="2:9" ht="12.75">
      <c r="B157" s="72">
        <v>1</v>
      </c>
      <c r="C157" s="73"/>
      <c r="D157" s="73"/>
      <c r="E157" s="73"/>
      <c r="F157" s="73"/>
      <c r="G157" s="73"/>
      <c r="H157" s="73"/>
      <c r="I157" s="73"/>
    </row>
    <row r="158" spans="2:9" ht="12.75">
      <c r="B158" s="72">
        <v>2</v>
      </c>
      <c r="C158" s="73"/>
      <c r="D158" s="73"/>
      <c r="E158" s="73"/>
      <c r="F158" s="73"/>
      <c r="G158" s="73"/>
      <c r="H158" s="73"/>
      <c r="I158" s="73"/>
    </row>
    <row r="159" spans="2:9" ht="12.75">
      <c r="B159" s="72">
        <v>3</v>
      </c>
      <c r="C159" s="73"/>
      <c r="D159" s="73"/>
      <c r="E159" s="73"/>
      <c r="F159" s="73"/>
      <c r="G159" s="73"/>
      <c r="H159" s="73"/>
      <c r="I159" s="73"/>
    </row>
    <row r="160" spans="2:9" ht="12.75">
      <c r="B160" s="74" t="s">
        <v>520</v>
      </c>
      <c r="C160" s="75"/>
      <c r="D160" s="75"/>
      <c r="E160" s="75"/>
      <c r="F160" s="75"/>
      <c r="G160" s="75"/>
      <c r="H160" s="75"/>
      <c r="I160" s="75"/>
    </row>
  </sheetData>
  <sheetProtection/>
  <mergeCells count="134">
    <mergeCell ref="B154:I154"/>
    <mergeCell ref="B155:I155"/>
    <mergeCell ref="B143:I143"/>
    <mergeCell ref="B144:I144"/>
    <mergeCell ref="B146:I146"/>
    <mergeCell ref="B147:I147"/>
    <mergeCell ref="B148:I148"/>
    <mergeCell ref="B150:I150"/>
    <mergeCell ref="B128:I128"/>
    <mergeCell ref="B129:I129"/>
    <mergeCell ref="B130:I130"/>
    <mergeCell ref="B131:I131"/>
    <mergeCell ref="B132:I132"/>
    <mergeCell ref="B134:I134"/>
    <mergeCell ref="B113:I113"/>
    <mergeCell ref="B115:I115"/>
    <mergeCell ref="B116:I116"/>
    <mergeCell ref="B117:I117"/>
    <mergeCell ref="B118:I118"/>
    <mergeCell ref="B120:I120"/>
    <mergeCell ref="B101:I101"/>
    <mergeCell ref="B102:I102"/>
    <mergeCell ref="B103:I103"/>
    <mergeCell ref="B104:I104"/>
    <mergeCell ref="B105:I105"/>
    <mergeCell ref="B106:I106"/>
    <mergeCell ref="B89:I89"/>
    <mergeCell ref="B90:I90"/>
    <mergeCell ref="B91:I91"/>
    <mergeCell ref="B92:I92"/>
    <mergeCell ref="B93:I93"/>
    <mergeCell ref="B94:I94"/>
    <mergeCell ref="B75:I75"/>
    <mergeCell ref="B76:I76"/>
    <mergeCell ref="B78:I78"/>
    <mergeCell ref="B79:I79"/>
    <mergeCell ref="B80:I80"/>
    <mergeCell ref="B81:I81"/>
    <mergeCell ref="B60:I60"/>
    <mergeCell ref="B61:I61"/>
    <mergeCell ref="B63:I63"/>
    <mergeCell ref="B64:I64"/>
    <mergeCell ref="B65:I65"/>
    <mergeCell ref="B66:I66"/>
    <mergeCell ref="B44:I44"/>
    <mergeCell ref="B45:I45"/>
    <mergeCell ref="B47:I47"/>
    <mergeCell ref="B48:I48"/>
    <mergeCell ref="B49:I49"/>
    <mergeCell ref="B50:I50"/>
    <mergeCell ref="B29:I29"/>
    <mergeCell ref="B30:I30"/>
    <mergeCell ref="B32:I32"/>
    <mergeCell ref="B33:I33"/>
    <mergeCell ref="B34:I34"/>
    <mergeCell ref="B35:I35"/>
    <mergeCell ref="B17:I17"/>
    <mergeCell ref="B18:I18"/>
    <mergeCell ref="B19:I19"/>
    <mergeCell ref="B20:I20"/>
    <mergeCell ref="B21:I21"/>
    <mergeCell ref="B22:I22"/>
    <mergeCell ref="B1:I1"/>
    <mergeCell ref="B2:I2"/>
    <mergeCell ref="B3:I3"/>
    <mergeCell ref="B4:I4"/>
    <mergeCell ref="B5:I5"/>
    <mergeCell ref="B6:I6"/>
    <mergeCell ref="B7:I7"/>
    <mergeCell ref="B8:I8"/>
    <mergeCell ref="B151:I151"/>
    <mergeCell ref="B153:I153"/>
    <mergeCell ref="B138:I138"/>
    <mergeCell ref="B139:I139"/>
    <mergeCell ref="B140:I140"/>
    <mergeCell ref="B142:I142"/>
    <mergeCell ref="B135:I135"/>
    <mergeCell ref="B136:I136"/>
    <mergeCell ref="B123:I123"/>
    <mergeCell ref="B125:I125"/>
    <mergeCell ref="B126:I126"/>
    <mergeCell ref="B127:I127"/>
    <mergeCell ref="B121:I121"/>
    <mergeCell ref="B122:I122"/>
    <mergeCell ref="B109:I109"/>
    <mergeCell ref="B110:I110"/>
    <mergeCell ref="B111:I111"/>
    <mergeCell ref="B112:I112"/>
    <mergeCell ref="B107:I107"/>
    <mergeCell ref="B108:I108"/>
    <mergeCell ref="B97:I97"/>
    <mergeCell ref="B98:I98"/>
    <mergeCell ref="B99:I99"/>
    <mergeCell ref="B100:I100"/>
    <mergeCell ref="B95:I95"/>
    <mergeCell ref="B96:I96"/>
    <mergeCell ref="B85:I85"/>
    <mergeCell ref="B86:I86"/>
    <mergeCell ref="B87:I87"/>
    <mergeCell ref="B88:I88"/>
    <mergeCell ref="B83:I83"/>
    <mergeCell ref="B84:I84"/>
    <mergeCell ref="B70:I70"/>
    <mergeCell ref="B71:I71"/>
    <mergeCell ref="B73:I73"/>
    <mergeCell ref="B74:I74"/>
    <mergeCell ref="B68:I68"/>
    <mergeCell ref="B69:I69"/>
    <mergeCell ref="B55:I55"/>
    <mergeCell ref="B56:I56"/>
    <mergeCell ref="B58:I58"/>
    <mergeCell ref="B59:I59"/>
    <mergeCell ref="B53:I53"/>
    <mergeCell ref="B54:I54"/>
    <mergeCell ref="B39:I39"/>
    <mergeCell ref="B40:I40"/>
    <mergeCell ref="B42:I42"/>
    <mergeCell ref="B43:I43"/>
    <mergeCell ref="B37:I37"/>
    <mergeCell ref="B38:I38"/>
    <mergeCell ref="B25:I25"/>
    <mergeCell ref="B26:I26"/>
    <mergeCell ref="B27:I27"/>
    <mergeCell ref="B28:I28"/>
    <mergeCell ref="B23:I23"/>
    <mergeCell ref="B24:I24"/>
    <mergeCell ref="B13:I13"/>
    <mergeCell ref="B14:I14"/>
    <mergeCell ref="B15:I15"/>
    <mergeCell ref="B16:I16"/>
    <mergeCell ref="B9:I9"/>
    <mergeCell ref="B10:I10"/>
    <mergeCell ref="B11:I11"/>
    <mergeCell ref="B12:I12"/>
  </mergeCells>
  <hyperlinks>
    <hyperlink ref="A8" r:id="rId1" display="_ftn1"/>
    <hyperlink ref="B10" r:id="rId2" display="_ftnref1"/>
    <hyperlink ref="A10" r:id="rId3" display="_ftnref1"/>
  </hyperlinks>
  <printOptions/>
  <pageMargins left="0.7" right="0.7" top="0.75" bottom="0.75" header="0.3" footer="0.3"/>
  <pageSetup horizontalDpi="600" verticalDpi="600" orientation="portrait" paperSize="9" scale="97"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2019-02-15T10:50:04Z</cp:lastPrinted>
  <dcterms:created xsi:type="dcterms:W3CDTF">2008-12-08T13:06:05Z</dcterms:created>
  <dcterms:modified xsi:type="dcterms:W3CDTF">2019-08-06T09:43:36Z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